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tabRatio="500" activeTab="0"/>
  </bookViews>
  <sheets>
    <sheet name="Návrh 2024 k vyvěšení" sheetId="1" r:id="rId1"/>
    <sheet name="Návrh pracovní pro OZ na šířku" sheetId="2" r:id="rId2"/>
  </sheets>
  <definedNames>
    <definedName name="Excel_BuiltIn_Print_Area" localSheetId="0">'Návrh 2024 k vyvěšení'!$B$1:$I$348</definedName>
    <definedName name="Excel_BuiltIn_Print_Area_1">'Návrh 2024 k vyvěšení'!$B$1:$L$362</definedName>
    <definedName name="Excel_BuiltIn_Print_Area_1_1">'Návrh 2024 k vyvěšení'!$A$1:$L$343</definedName>
    <definedName name="Excel_BuiltIn_Print_Area_1_1_1">'Návrh 2024 k vyvěšení'!$A$2:$M$359</definedName>
    <definedName name="Excel_BuiltIn_Print_Area_1_1_1_1">'Návrh 2024 k vyvěšení'!$A$2:$M$358</definedName>
    <definedName name="Excel_BuiltIn_Print_Area_1_1_1_1_1">'Návrh 2024 k vyvěšení'!$A$2:$I$353</definedName>
    <definedName name="Excel_BuiltIn_Print_Area_1_1_1_1_1_1">'Návrh 2024 k vyvěšení'!$A$2:$I$354</definedName>
    <definedName name="Excel_BuiltIn_Print_Area_1_1_1_1_1_1_1">'Návrh 2024 k vyvěšení'!$A$2:$I$332</definedName>
    <definedName name="Excel_BuiltIn_Print_Area_1_1_1_1_1_1_1_1">'Návrh 2024 k vyvěšení'!$A$2:$M$353</definedName>
    <definedName name="Excel_BuiltIn_Print_Area_1_1_1_1_1_1_1_1_1">'Návrh 2024 k vyvěšení'!$A$2:$M$354</definedName>
    <definedName name="_xlnm.Print_Area" localSheetId="0">'Návrh 2024 k vyvěšení'!$B$1:$I$341</definedName>
  </definedNames>
  <calcPr fullCalcOnLoad="1"/>
</workbook>
</file>

<file path=xl/sharedStrings.xml><?xml version="1.0" encoding="utf-8"?>
<sst xmlns="http://schemas.openxmlformats.org/spreadsheetml/2006/main" count="772" uniqueCount="220">
  <si>
    <t>NÁVRH ROZPOČTU 2024</t>
  </si>
  <si>
    <t xml:space="preserve">                                                                                                                                                                                  </t>
  </si>
  <si>
    <t>PŘÍJMY (v Kč) 2024</t>
  </si>
  <si>
    <t>NÁVRH</t>
  </si>
  <si>
    <t>UPRAV.</t>
  </si>
  <si>
    <t>FIN-9,10/2023</t>
  </si>
  <si>
    <t>Par.</t>
  </si>
  <si>
    <t>Polož.</t>
  </si>
  <si>
    <t>ROZP.2023</t>
  </si>
  <si>
    <t>SKUTEČNOST</t>
  </si>
  <si>
    <t>Daň z příj.fyz.os.ze záv.čin.</t>
  </si>
  <si>
    <t>Daň z příj.fyz.os.ze sam.výd.čin.</t>
  </si>
  <si>
    <t>Daň z příj.fyz.os.z kap.výnosů</t>
  </si>
  <si>
    <t>Daň z př. právnic.osob</t>
  </si>
  <si>
    <t>Daň z př. právnic.osob za obce</t>
  </si>
  <si>
    <t>Daň z přidané hodnoty</t>
  </si>
  <si>
    <t>Daň z nemovitostí</t>
  </si>
  <si>
    <t>CELKEM DANĚ</t>
  </si>
  <si>
    <t>Odvody za odn.zem.půdy-z.p.f.</t>
  </si>
  <si>
    <t>Popl. Likvidace kom.odpadů</t>
  </si>
  <si>
    <t>Poplatek ze psů</t>
  </si>
  <si>
    <t>Správní poplatky</t>
  </si>
  <si>
    <t>DAŇ Z HAZARDNÍCH HER</t>
  </si>
  <si>
    <t>Zruš.odvod z loterií apod. Her</t>
  </si>
  <si>
    <t>CELKEM MÍSTNÍ POPLATKY</t>
  </si>
  <si>
    <t>Neinv.přijaté trans.z VPS SR (volby)</t>
  </si>
  <si>
    <t>VOLBY, obchod</t>
  </si>
  <si>
    <t>Dotace na správu</t>
  </si>
  <si>
    <t>nedávat do schvál.rozpočtu</t>
  </si>
  <si>
    <t xml:space="preserve">Neinvest.přijaté transf.od krajů </t>
  </si>
  <si>
    <t>- pak to přidáme do rezervy</t>
  </si>
  <si>
    <t>Ost.invest.přij.transfery ze SR</t>
  </si>
  <si>
    <t>Neinv. Přijaté transt. Od krajů</t>
  </si>
  <si>
    <t>OPR.ZPEVNĚNÝCH PLOCH 2023</t>
  </si>
  <si>
    <t>Invest.přij.transfery od krajů</t>
  </si>
  <si>
    <t>STŘÍKAČKA 2023</t>
  </si>
  <si>
    <t>CELKEM TRANSFERY</t>
  </si>
  <si>
    <t>Přij.nekapit.příspěvky,náhrady (Lesospol)</t>
  </si>
  <si>
    <t>Lesospol</t>
  </si>
  <si>
    <t>Podpora produkční činnosti</t>
  </si>
  <si>
    <t>Příjmy z pronájmu ost.nemovitostí</t>
  </si>
  <si>
    <t>Pronájem Štícha, Bílková</t>
  </si>
  <si>
    <t>Příjmy z poskyt.služeb a výrobků (voda)</t>
  </si>
  <si>
    <t xml:space="preserve">Příjmy z poskyt.služeb a výrobků </t>
  </si>
  <si>
    <t>Pronájem KD</t>
  </si>
  <si>
    <t>Příjmy z prodeje krátkod.majetku</t>
  </si>
  <si>
    <t>Ost.zálež.kult,círk.sděl.prostř</t>
  </si>
  <si>
    <t>vyúčtování energie koupaliště</t>
  </si>
  <si>
    <t>Ost.záj.čin.a rekreace-KOUPALIŠTĚ</t>
  </si>
  <si>
    <t>Příjmy z pronájmu pozemků</t>
  </si>
  <si>
    <t>Příjmy z prodeje pozemků</t>
  </si>
  <si>
    <t>Přijaté dary na pořízení DM</t>
  </si>
  <si>
    <t>Komun.služby a úz. Rozvoj j.n.</t>
  </si>
  <si>
    <t>Ost.příjmy z FV předch. Let</t>
  </si>
  <si>
    <t>Ost.ochr. Půdy a spodní vody</t>
  </si>
  <si>
    <t>odběr podzemní vody</t>
  </si>
  <si>
    <t>Eko-kom</t>
  </si>
  <si>
    <t>Ostatní příjmy z vlastní činnosti</t>
  </si>
  <si>
    <t>Činnost místní správy celkem</t>
  </si>
  <si>
    <t>Příjmy z úroků (část)</t>
  </si>
  <si>
    <t>Obec.příj.a výd.z fin.operací</t>
  </si>
  <si>
    <t>CELKEM PŘÍJMY Z PRONÁJMU,ÚROKŮ</t>
  </si>
  <si>
    <t>Příjmy celkem</t>
  </si>
  <si>
    <t>VÝDAJE (v Kč) 2024</t>
  </si>
  <si>
    <t>Nákup ostatních služeb</t>
  </si>
  <si>
    <t>DHIM</t>
  </si>
  <si>
    <t>Nákup materiálu</t>
  </si>
  <si>
    <t>Pevná paliva</t>
  </si>
  <si>
    <t>Opravy a udržování</t>
  </si>
  <si>
    <t>Ost.neinv.transfery nezisk. Organizacím</t>
  </si>
  <si>
    <t>Dotace-přísp. Štícha obchod</t>
  </si>
  <si>
    <t>Vnitřní obchod</t>
  </si>
  <si>
    <t xml:space="preserve">Opravy a udržování </t>
  </si>
  <si>
    <t>oprava stání pro auta u KD</t>
  </si>
  <si>
    <t>Budovy, haly, stavby</t>
  </si>
  <si>
    <t>Chodníky Spolek pro komunikaci</t>
  </si>
  <si>
    <t>Silnice</t>
  </si>
  <si>
    <t>Ostatní záležitosti pozem.komunikací</t>
  </si>
  <si>
    <t>Neinv. Transfery krajům – dopr.obslužnost</t>
  </si>
  <si>
    <t>Dopravní obslužnost</t>
  </si>
  <si>
    <t>Ostatní osobní výdaje</t>
  </si>
  <si>
    <t>+ Brož</t>
  </si>
  <si>
    <t>Ochranné pomůcky</t>
  </si>
  <si>
    <t>Elektrická energie</t>
  </si>
  <si>
    <t>Služby peněžních ústavů</t>
  </si>
  <si>
    <t>vybud.vodovodu ke koupališti 290</t>
  </si>
  <si>
    <t>Pitná voda</t>
  </si>
  <si>
    <t>FOTOVOLTAIKA dotace 365000 +200</t>
  </si>
  <si>
    <t xml:space="preserve">Ostatní služby </t>
  </si>
  <si>
    <t>opr. Kanalizace, zatrubnění</t>
  </si>
  <si>
    <t>Finanční příspěvek fyz.osobám</t>
  </si>
  <si>
    <t>PŘÍSPĚVEK NA ČOV OBYVATELŮM</t>
  </si>
  <si>
    <t>Odvádění a čišt. odp.vod,nakl. S kaly</t>
  </si>
  <si>
    <t>Vodní díla v zemědělské krajině</t>
  </si>
  <si>
    <t>Výdaje z FV min.let kraj-obec</t>
  </si>
  <si>
    <t>První stupeň základních škol</t>
  </si>
  <si>
    <t>Hrabáková</t>
  </si>
  <si>
    <t>Činnosti knihovnické</t>
  </si>
  <si>
    <t>Ostatní osobní výdaje (kronika)</t>
  </si>
  <si>
    <t>Ostatní záležitosti kultury</t>
  </si>
  <si>
    <t xml:space="preserve"> </t>
  </si>
  <si>
    <t>Kulturní památky</t>
  </si>
  <si>
    <t>rozhl.a TV.poplatky</t>
  </si>
  <si>
    <t>Rozhlas a televize</t>
  </si>
  <si>
    <t>autobus na výlet</t>
  </si>
  <si>
    <t>Pohoštění</t>
  </si>
  <si>
    <t>Dary</t>
  </si>
  <si>
    <t>Ostatní kulturní záležitosti,cirk..</t>
  </si>
  <si>
    <t>Věcné dary</t>
  </si>
  <si>
    <t>Stroje,přístroje, zařízení</t>
  </si>
  <si>
    <t>kolotoč</t>
  </si>
  <si>
    <t>Sport.zařízení v maj.obce-HŘIŠTĚ</t>
  </si>
  <si>
    <t>nohejbal??</t>
  </si>
  <si>
    <t>Ostatní tělovýchovná činnost</t>
  </si>
  <si>
    <t>Pozemky</t>
  </si>
  <si>
    <t>pozemek koupaliště odkup</t>
  </si>
  <si>
    <t>¨</t>
  </si>
  <si>
    <t>Zájmová činnost v kultuře KD</t>
  </si>
  <si>
    <t>Neinv. Transfery právnickým osobám</t>
  </si>
  <si>
    <t>ASI NEDÁVAT</t>
  </si>
  <si>
    <t>Ostatní nemocnice</t>
  </si>
  <si>
    <t xml:space="preserve">Investice   </t>
  </si>
  <si>
    <t>Veřejné osvětlení celkem</t>
  </si>
  <si>
    <t>Opravy a udržování (zateplení KD)</t>
  </si>
  <si>
    <t>Budovy, haly, stavby (OBYTNÁ ZÓNA)</t>
  </si>
  <si>
    <t>Město Zbiroh nebezpečný odpad</t>
  </si>
  <si>
    <t>Sběr a svoz nebezpečných odpadů</t>
  </si>
  <si>
    <t>KAMERA</t>
  </si>
  <si>
    <t>Sběr a svoz komunálních odpadů</t>
  </si>
  <si>
    <t>svoz odpadů</t>
  </si>
  <si>
    <t>Nákup ostatních služeb (Polygon) 5229</t>
  </si>
  <si>
    <t>Sběr a svoz ostatních odpadů</t>
  </si>
  <si>
    <t>Platby daní a popl. Kraj, obc.</t>
  </si>
  <si>
    <t>Ost. Ochr. Půdy a spodní vody</t>
  </si>
  <si>
    <t>Pohonné hmoty a maziva</t>
  </si>
  <si>
    <t>Péče o vzhled obcí a veř.zeleň cel.</t>
  </si>
  <si>
    <t xml:space="preserve">Ost.asistence,pečov.služba </t>
  </si>
  <si>
    <t>Rezerva na krizové opatření</t>
  </si>
  <si>
    <t>Krizové opatření</t>
  </si>
  <si>
    <t>Ostatní platy</t>
  </si>
  <si>
    <t xml:space="preserve"> hasič.zásahy</t>
  </si>
  <si>
    <t>Prádlo, oděv, obuv</t>
  </si>
  <si>
    <t>Knihy, uč.pomůcky, tisk.</t>
  </si>
  <si>
    <t>Služby školení a vzdělávání</t>
  </si>
  <si>
    <t>Nájemné</t>
  </si>
  <si>
    <t>Hon.společenstvo</t>
  </si>
  <si>
    <t>Ostatní neinv. Transfery nezisk.a pod.org.</t>
  </si>
  <si>
    <t>HASIČ.STŘÍKAČKA</t>
  </si>
  <si>
    <t>PO dobrovolná část</t>
  </si>
  <si>
    <t>Odměny čl.zastup.obcí a krajů</t>
  </si>
  <si>
    <t>míň, starosta neuv.</t>
  </si>
  <si>
    <t>Pov. Pojistné na sociální zabezpečení</t>
  </si>
  <si>
    <t>už ne, není SP</t>
  </si>
  <si>
    <t>Pov.pojistné na veř.zdravotní pojišt.</t>
  </si>
  <si>
    <t>Cestovné (tuzem.i zahraniční)</t>
  </si>
  <si>
    <t>Zastupitelstva obcí celkem</t>
  </si>
  <si>
    <t>Poštovní služby</t>
  </si>
  <si>
    <t>Služby telekomunikací a radiokomunikací</t>
  </si>
  <si>
    <t>Volby do OZ</t>
  </si>
  <si>
    <t>Ostatní platy – refundace</t>
  </si>
  <si>
    <t>Volby prezidenta</t>
  </si>
  <si>
    <t>Povinné pojistné na úraz-zaměstnanci</t>
  </si>
  <si>
    <t>Kooperativa</t>
  </si>
  <si>
    <t>Nákup materiálu j.n.</t>
  </si>
  <si>
    <t>+ 2017 kanc. nábytek</t>
  </si>
  <si>
    <t>Kancelářské potřeby</t>
  </si>
  <si>
    <t>rozdělit na KD,OÚ, knihovnu</t>
  </si>
  <si>
    <t>přehoď na koupaliště</t>
  </si>
  <si>
    <t>opravy obec 400000</t>
  </si>
  <si>
    <r>
      <rPr>
        <sz val="28"/>
        <rFont val="Lucida Sans Unicode"/>
        <family val="2"/>
      </rPr>
      <t xml:space="preserve"> </t>
    </r>
    <r>
      <rPr>
        <sz val="28"/>
        <rFont val="Arial"/>
        <family val="2"/>
      </rPr>
      <t>Účetnictví,vytýč.hranice poz.</t>
    </r>
  </si>
  <si>
    <t>údržba obecního majetku</t>
  </si>
  <si>
    <t>Programové vybavení</t>
  </si>
  <si>
    <t>Záloha vlastní pokladně</t>
  </si>
  <si>
    <t>Poskyt.nekapitálové příspěvky a  náhrady</t>
  </si>
  <si>
    <t>(příspěvek OSA)</t>
  </si>
  <si>
    <t>Neinv. Transfery fyzickým osobám</t>
  </si>
  <si>
    <t>Neinv.trans.obec.prospěš.spol.</t>
  </si>
  <si>
    <t>Neinv.trans.nezisk.organ.</t>
  </si>
  <si>
    <t>vč. tornáda Ob.Hrušky</t>
  </si>
  <si>
    <t>Neinv.trans. Obcím</t>
  </si>
  <si>
    <t>přestupky</t>
  </si>
  <si>
    <t>Neinv.trans.VR územní úrovně (Mikroregion)</t>
  </si>
  <si>
    <t xml:space="preserve">přísp.mikroregion, </t>
  </si>
  <si>
    <t>Nákup kolků</t>
  </si>
  <si>
    <t>Platby daní a poplatků SR</t>
  </si>
  <si>
    <t>daň z prod.pozemků, z nemovitosti..</t>
  </si>
  <si>
    <t>Úhrada sankcí jiným rozpočtům</t>
  </si>
  <si>
    <t>Platby daní a poplatků kraj.obc.</t>
  </si>
  <si>
    <t>Daně z nemovitosti...</t>
  </si>
  <si>
    <t>Dary obyvatelstvu</t>
  </si>
  <si>
    <t>Nespecif. Rezerva</t>
  </si>
  <si>
    <t>R E Z E R V A</t>
  </si>
  <si>
    <t>Ostatní nákup DNM</t>
  </si>
  <si>
    <t>Neinv.transfery spolkům</t>
  </si>
  <si>
    <t>Ukrajina</t>
  </si>
  <si>
    <t>Humanitární zahr.pomoc přímá</t>
  </si>
  <si>
    <t>Příjmy a výdaje z fin.operací</t>
  </si>
  <si>
    <t>Služby peněžních ústavů pojištění</t>
  </si>
  <si>
    <t>Pojištění funkčně nespecifik.</t>
  </si>
  <si>
    <t>Vrat.VR ú. ú. Transf. - min.období</t>
  </si>
  <si>
    <t>vratky za volby</t>
  </si>
  <si>
    <t>vratka za volby z r. 2010</t>
  </si>
  <si>
    <t>Finanční vypoř.minulých let celkem</t>
  </si>
  <si>
    <t>Výdaje celkem</t>
  </si>
  <si>
    <t>Financování z vlastních zdrojů</t>
  </si>
  <si>
    <t>(změna stavu krátkodobých prostředků na BÚ</t>
  </si>
  <si>
    <t>k dispozici OZ</t>
  </si>
  <si>
    <t>rozdíl příjmů a výdajů</t>
  </si>
  <si>
    <t>ROZPOČET JE SCHVÁLEN JAKO VYROVNANÝ</t>
  </si>
  <si>
    <t>ZÁVAZNÝM UKAZATELEM ROZPOČTU JE PARAGRAF</t>
  </si>
  <si>
    <t>Obec Týček</t>
  </si>
  <si>
    <t>Zpracovala : Krchovová Zdeňka</t>
  </si>
  <si>
    <t>Starosta : Hruška Zdeněk ml.</t>
  </si>
  <si>
    <t>Vyvěšeno dne :</t>
  </si>
  <si>
    <t>Sejmuto dne :</t>
  </si>
  <si>
    <t xml:space="preserve">2 0 2 4 </t>
  </si>
  <si>
    <t>2021 vitrína</t>
  </si>
  <si>
    <t>v r. 2015 židle a stůl, kuchyň.linka</t>
  </si>
  <si>
    <t>ROZPOČET 2024</t>
  </si>
  <si>
    <t xml:space="preserve">Vyvěšeno dne 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</si>
</sst>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#.00"/>
  </numFmts>
  <fonts count="76"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sz val="32"/>
      <name val="Arial"/>
      <family val="2"/>
    </font>
    <font>
      <b/>
      <sz val="32"/>
      <name val="Arial"/>
      <family val="2"/>
    </font>
    <font>
      <b/>
      <i/>
      <sz val="32"/>
      <name val="Arial"/>
      <family val="2"/>
    </font>
    <font>
      <sz val="34"/>
      <name val="Arial"/>
      <family val="2"/>
    </font>
    <font>
      <b/>
      <sz val="34"/>
      <color indexed="10"/>
      <name val="Arial"/>
      <family val="2"/>
    </font>
    <font>
      <b/>
      <sz val="34"/>
      <name val="Arial"/>
      <family val="2"/>
    </font>
    <font>
      <b/>
      <sz val="34"/>
      <color indexed="8"/>
      <name val="Arial"/>
      <family val="2"/>
    </font>
    <font>
      <sz val="34"/>
      <color indexed="8"/>
      <name val="Arial"/>
      <family val="2"/>
    </font>
    <font>
      <sz val="34"/>
      <name val="Lucida Sans Unicode"/>
      <family val="2"/>
    </font>
    <font>
      <sz val="34"/>
      <color indexed="10"/>
      <name val="Arial"/>
      <family val="2"/>
    </font>
    <font>
      <sz val="34"/>
      <color indexed="12"/>
      <name val="Arial"/>
      <family val="2"/>
    </font>
    <font>
      <b/>
      <sz val="34"/>
      <color indexed="12"/>
      <name val="Arial"/>
      <family val="2"/>
    </font>
    <font>
      <sz val="28"/>
      <name val="Lucida Sans Unicode"/>
      <family val="2"/>
    </font>
    <font>
      <sz val="28"/>
      <name val="Arial"/>
      <family val="2"/>
    </font>
    <font>
      <b/>
      <u val="single"/>
      <sz val="40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80"/>
      <name val="Arial"/>
      <family val="2"/>
    </font>
    <font>
      <sz val="80"/>
      <name val="Arial"/>
      <family val="2"/>
    </font>
    <font>
      <b/>
      <sz val="80"/>
      <color indexed="10"/>
      <name val="Arial"/>
      <family val="2"/>
    </font>
    <font>
      <sz val="80"/>
      <name val="Lucida Sans Unicode"/>
      <family val="2"/>
    </font>
    <font>
      <sz val="80"/>
      <color indexed="12"/>
      <name val="Arial"/>
      <family val="2"/>
    </font>
    <font>
      <sz val="22"/>
      <name val="Arial"/>
      <family val="2"/>
    </font>
    <font>
      <u val="single"/>
      <sz val="22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b/>
      <sz val="22"/>
      <name val="Arial"/>
      <family val="2"/>
    </font>
    <font>
      <sz val="44"/>
      <name val="Arial"/>
      <family val="2"/>
    </font>
    <font>
      <b/>
      <sz val="44"/>
      <name val="Arial"/>
      <family val="2"/>
    </font>
    <font>
      <sz val="44"/>
      <color indexed="12"/>
      <name val="Arial"/>
      <family val="2"/>
    </font>
    <font>
      <u val="single"/>
      <sz val="44"/>
      <name val="Arial"/>
      <family val="2"/>
    </font>
    <font>
      <b/>
      <u val="single"/>
      <sz val="4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2" fontId="10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4" fontId="11" fillId="35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" fontId="8" fillId="36" borderId="10" xfId="0" applyNumberFormat="1" applyFont="1" applyFill="1" applyBorder="1" applyAlignment="1">
      <alignment horizontal="right"/>
    </xf>
    <xf numFmtId="4" fontId="8" fillId="37" borderId="10" xfId="0" applyNumberFormat="1" applyFont="1" applyFill="1" applyBorder="1" applyAlignment="1">
      <alignment horizontal="right"/>
    </xf>
    <xf numFmtId="49" fontId="8" fillId="38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3" fillId="38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/>
    </xf>
    <xf numFmtId="4" fontId="8" fillId="39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/>
    </xf>
    <xf numFmtId="4" fontId="10" fillId="35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right"/>
    </xf>
    <xf numFmtId="2" fontId="10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right"/>
    </xf>
    <xf numFmtId="0" fontId="8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/>
    </xf>
    <xf numFmtId="4" fontId="10" fillId="37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4" fontId="8" fillId="0" borderId="10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horizontal="left"/>
    </xf>
    <xf numFmtId="164" fontId="10" fillId="35" borderId="10" xfId="0" applyNumberFormat="1" applyFont="1" applyFill="1" applyBorder="1" applyAlignment="1">
      <alignment horizontal="right"/>
    </xf>
    <xf numFmtId="49" fontId="10" fillId="35" borderId="10" xfId="0" applyNumberFormat="1" applyFont="1" applyFill="1" applyBorder="1" applyAlignment="1">
      <alignment horizontal="center"/>
    </xf>
    <xf numFmtId="14" fontId="10" fillId="35" borderId="10" xfId="0" applyNumberFormat="1" applyFont="1" applyFill="1" applyBorder="1" applyAlignment="1">
      <alignment horizontal="right"/>
    </xf>
    <xf numFmtId="2" fontId="10" fillId="35" borderId="10" xfId="0" applyNumberFormat="1" applyFont="1" applyFill="1" applyBorder="1" applyAlignment="1">
      <alignment horizontal="left"/>
    </xf>
    <xf numFmtId="0" fontId="10" fillId="35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164" fontId="8" fillId="40" borderId="10" xfId="0" applyNumberFormat="1" applyFont="1" applyFill="1" applyBorder="1" applyAlignment="1">
      <alignment horizontal="right"/>
    </xf>
    <xf numFmtId="164" fontId="10" fillId="40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left"/>
    </xf>
    <xf numFmtId="164" fontId="8" fillId="35" borderId="10" xfId="0" applyNumberFormat="1" applyFont="1" applyFill="1" applyBorder="1" applyAlignment="1">
      <alignment horizontal="right"/>
    </xf>
    <xf numFmtId="49" fontId="8" fillId="41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49" fontId="8" fillId="41" borderId="10" xfId="0" applyNumberFormat="1" applyFont="1" applyFill="1" applyBorder="1" applyAlignment="1">
      <alignment horizontal="left"/>
    </xf>
    <xf numFmtId="164" fontId="10" fillId="35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/>
    </xf>
    <xf numFmtId="164" fontId="8" fillId="42" borderId="10" xfId="0" applyNumberFormat="1" applyFont="1" applyFill="1" applyBorder="1" applyAlignment="1">
      <alignment horizontal="right"/>
    </xf>
    <xf numFmtId="49" fontId="8" fillId="42" borderId="10" xfId="0" applyNumberFormat="1" applyFont="1" applyFill="1" applyBorder="1" applyAlignment="1">
      <alignment horizontal="center"/>
    </xf>
    <xf numFmtId="49" fontId="8" fillId="42" borderId="10" xfId="0" applyNumberFormat="1" applyFont="1" applyFill="1" applyBorder="1" applyAlignment="1">
      <alignment horizontal="left"/>
    </xf>
    <xf numFmtId="164" fontId="8" fillId="39" borderId="10" xfId="0" applyNumberFormat="1" applyFont="1" applyFill="1" applyBorder="1" applyAlignment="1">
      <alignment/>
    </xf>
    <xf numFmtId="164" fontId="8" fillId="41" borderId="10" xfId="0" applyNumberFormat="1" applyFont="1" applyFill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40" borderId="10" xfId="0" applyNumberFormat="1" applyFont="1" applyFill="1" applyBorder="1" applyAlignment="1">
      <alignment/>
    </xf>
    <xf numFmtId="164" fontId="8" fillId="43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horizontal="center"/>
    </xf>
    <xf numFmtId="164" fontId="8" fillId="39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left"/>
    </xf>
    <xf numFmtId="0" fontId="8" fillId="35" borderId="10" xfId="0" applyFont="1" applyFill="1" applyBorder="1" applyAlignment="1">
      <alignment/>
    </xf>
    <xf numFmtId="2" fontId="8" fillId="35" borderId="10" xfId="0" applyNumberFormat="1" applyFont="1" applyFill="1" applyBorder="1" applyAlignment="1">
      <alignment horizontal="right"/>
    </xf>
    <xf numFmtId="2" fontId="8" fillId="35" borderId="10" xfId="0" applyNumberFormat="1" applyFont="1" applyFill="1" applyBorder="1" applyAlignment="1">
      <alignment horizontal="left"/>
    </xf>
    <xf numFmtId="2" fontId="15" fillId="35" borderId="10" xfId="0" applyNumberFormat="1" applyFont="1" applyFill="1" applyBorder="1" applyAlignment="1">
      <alignment horizontal="left"/>
    </xf>
    <xf numFmtId="0" fontId="8" fillId="35" borderId="10" xfId="0" applyFont="1" applyFill="1" applyBorder="1" applyAlignment="1">
      <alignment horizontal="right"/>
    </xf>
    <xf numFmtId="4" fontId="8" fillId="35" borderId="10" xfId="0" applyNumberFormat="1" applyFont="1" applyFill="1" applyBorder="1" applyAlignment="1">
      <alignment horizontal="right"/>
    </xf>
    <xf numFmtId="2" fontId="16" fillId="35" borderId="10" xfId="0" applyNumberFormat="1" applyFont="1" applyFill="1" applyBorder="1" applyAlignment="1">
      <alignment horizontal="left"/>
    </xf>
    <xf numFmtId="4" fontId="8" fillId="40" borderId="10" xfId="0" applyNumberFormat="1" applyFont="1" applyFill="1" applyBorder="1" applyAlignment="1">
      <alignment horizontal="right"/>
    </xf>
    <xf numFmtId="4" fontId="8" fillId="44" borderId="10" xfId="0" applyNumberFormat="1" applyFont="1" applyFill="1" applyBorder="1" applyAlignment="1">
      <alignment horizontal="right"/>
    </xf>
    <xf numFmtId="49" fontId="8" fillId="44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left"/>
    </xf>
    <xf numFmtId="4" fontId="10" fillId="43" borderId="10" xfId="0" applyNumberFormat="1" applyFont="1" applyFill="1" applyBorder="1" applyAlignment="1">
      <alignment horizontal="right"/>
    </xf>
    <xf numFmtId="4" fontId="10" fillId="45" borderId="10" xfId="0" applyNumberFormat="1" applyFont="1" applyFill="1" applyBorder="1" applyAlignment="1">
      <alignment horizontal="right"/>
    </xf>
    <xf numFmtId="49" fontId="10" fillId="45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0" fillId="46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" fontId="10" fillId="47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" fontId="21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37" borderId="12" xfId="0" applyFont="1" applyFill="1" applyBorder="1" applyAlignment="1">
      <alignment horizontal="center"/>
    </xf>
    <xf numFmtId="0" fontId="22" fillId="37" borderId="13" xfId="0" applyFont="1" applyFill="1" applyBorder="1" applyAlignment="1">
      <alignment horizontal="center"/>
    </xf>
    <xf numFmtId="1" fontId="22" fillId="37" borderId="14" xfId="0" applyNumberFormat="1" applyFont="1" applyFill="1" applyBorder="1" applyAlignment="1">
      <alignment horizontal="center"/>
    </xf>
    <xf numFmtId="1" fontId="22" fillId="37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1" fontId="22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48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7" fillId="0" borderId="0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right"/>
    </xf>
    <xf numFmtId="1" fontId="33" fillId="0" borderId="0" xfId="0" applyNumberFormat="1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 horizontal="right"/>
    </xf>
    <xf numFmtId="49" fontId="34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1" fontId="37" fillId="0" borderId="0" xfId="0" applyNumberFormat="1" applyFont="1" applyFill="1" applyBorder="1" applyAlignment="1">
      <alignment horizontal="right"/>
    </xf>
    <xf numFmtId="1" fontId="36" fillId="0" borderId="0" xfId="0" applyNumberFormat="1" applyFont="1" applyFill="1" applyBorder="1" applyAlignment="1">
      <alignment horizontal="right"/>
    </xf>
    <xf numFmtId="49" fontId="36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right"/>
    </xf>
    <xf numFmtId="2" fontId="36" fillId="0" borderId="0" xfId="0" applyNumberFormat="1" applyFont="1" applyFill="1" applyBorder="1" applyAlignment="1">
      <alignment horizontal="right"/>
    </xf>
    <xf numFmtId="2" fontId="36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14" fontId="37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right"/>
    </xf>
    <xf numFmtId="14" fontId="3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center"/>
    </xf>
    <xf numFmtId="2" fontId="41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64" fontId="8" fillId="41" borderId="10" xfId="0" applyNumberFormat="1" applyFont="1" applyFill="1" applyBorder="1" applyAlignment="1">
      <alignment horizontal="right"/>
    </xf>
    <xf numFmtId="164" fontId="8" fillId="37" borderId="10" xfId="0" applyNumberFormat="1" applyFont="1" applyFill="1" applyBorder="1" applyAlignment="1">
      <alignment horizontal="right"/>
    </xf>
    <xf numFmtId="0" fontId="8" fillId="35" borderId="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23FF23"/>
      <rgbColor rgb="00800080"/>
      <rgbColor rgb="00800000"/>
      <rgbColor rgb="00008080"/>
      <rgbColor rgb="000000FF"/>
      <rgbColor rgb="0000CCFF"/>
      <rgbColor rgb="0099FFFF"/>
      <rgbColor rgb="00CCFFCC"/>
      <rgbColor rgb="00FFFF66"/>
      <rgbColor rgb="0066FFFF"/>
      <rgbColor rgb="00FF99CC"/>
      <rgbColor rgb="00CC99FF"/>
      <rgbColor rgb="00FFCC99"/>
      <rgbColor rgb="003366FF"/>
      <rgbColor rgb="003DEB3D"/>
      <rgbColor rgb="0066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1"/>
  <sheetViews>
    <sheetView tabSelected="1" view="pageBreakPreview" zoomScale="50" zoomScaleSheetLayoutView="50" zoomScalePageLayoutView="0" workbookViewId="0" topLeftCell="B295">
      <selection activeCell="D307" sqref="D307"/>
    </sheetView>
  </sheetViews>
  <sheetFormatPr defaultColWidth="56.140625" defaultRowHeight="33" customHeight="1"/>
  <cols>
    <col min="1" max="1" width="56.00390625" style="1" hidden="1" customWidth="1"/>
    <col min="2" max="2" width="43.57421875" style="2" customWidth="1"/>
    <col min="3" max="3" width="44.57421875" style="3" customWidth="1"/>
    <col min="4" max="4" width="126.7109375" style="4" customWidth="1"/>
    <col min="5" max="5" width="46.00390625" style="5" customWidth="1"/>
    <col min="6" max="6" width="42.421875" style="4" customWidth="1"/>
    <col min="7" max="7" width="45.57421875" style="4" customWidth="1"/>
    <col min="8" max="8" width="86.57421875" style="6" customWidth="1"/>
    <col min="9" max="10" width="56.140625" style="7" customWidth="1"/>
    <col min="11" max="12" width="56.140625" style="8" customWidth="1"/>
    <col min="13" max="13" width="56.140625" style="9" customWidth="1"/>
    <col min="14" max="14" width="56.140625" style="10" customWidth="1"/>
    <col min="15" max="22" width="56.140625" style="11" customWidth="1"/>
    <col min="23" max="39" width="56.140625" style="10" customWidth="1"/>
    <col min="40" max="16384" width="56.140625" style="1" customWidth="1"/>
  </cols>
  <sheetData>
    <row r="1" spans="2:39" s="12" customFormat="1" ht="12.75" customHeight="1">
      <c r="B1" s="13"/>
      <c r="C1" s="14"/>
      <c r="D1" s="15"/>
      <c r="E1" s="16"/>
      <c r="F1" s="15"/>
      <c r="G1" s="15"/>
      <c r="H1" s="17"/>
      <c r="I1" s="18"/>
      <c r="J1" s="18"/>
      <c r="K1" s="19"/>
      <c r="L1" s="19"/>
      <c r="M1" s="20"/>
      <c r="N1" s="21"/>
      <c r="O1" s="22"/>
      <c r="P1" s="22"/>
      <c r="Q1" s="22"/>
      <c r="R1" s="22"/>
      <c r="S1" s="22"/>
      <c r="T1" s="22"/>
      <c r="U1" s="22"/>
      <c r="V1" s="22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2:255" s="23" customFormat="1" ht="63.75" customHeight="1">
      <c r="B2" s="24"/>
      <c r="C2" s="25"/>
      <c r="D2" s="25" t="s">
        <v>218</v>
      </c>
      <c r="E2" s="24"/>
      <c r="F2" s="26"/>
      <c r="G2" s="26"/>
      <c r="H2" s="27"/>
      <c r="I2" s="28"/>
      <c r="J2" s="29"/>
      <c r="K2" s="30"/>
      <c r="L2" s="30"/>
      <c r="M2" s="31"/>
      <c r="O2" s="32"/>
      <c r="P2" s="32"/>
      <c r="Q2" s="32"/>
      <c r="R2" s="32"/>
      <c r="S2" s="32"/>
      <c r="T2" s="32"/>
      <c r="U2" s="32"/>
      <c r="V2" s="32"/>
      <c r="IU2" s="33"/>
    </row>
    <row r="3" spans="1:44" s="34" customFormat="1" ht="61.5" customHeight="1">
      <c r="A3" s="34" t="s">
        <v>1</v>
      </c>
      <c r="B3" s="35"/>
      <c r="C3" s="36">
        <v>2024</v>
      </c>
      <c r="D3" s="37" t="s">
        <v>2</v>
      </c>
      <c r="E3" s="38" t="s">
        <v>3</v>
      </c>
      <c r="F3" s="36" t="s">
        <v>4</v>
      </c>
      <c r="G3" s="36" t="s">
        <v>5</v>
      </c>
      <c r="H3" s="39"/>
      <c r="I3" s="40"/>
      <c r="J3" s="40"/>
      <c r="K3" s="41"/>
      <c r="L3" s="41"/>
      <c r="M3" s="42"/>
      <c r="N3" s="43"/>
      <c r="O3" s="44"/>
      <c r="P3" s="44"/>
      <c r="Q3" s="44"/>
      <c r="R3" s="44"/>
      <c r="S3" s="44"/>
      <c r="T3" s="44"/>
      <c r="U3" s="44"/>
      <c r="V3" s="44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2:44" s="34" customFormat="1" ht="44.25" customHeight="1">
      <c r="B4" s="45" t="s">
        <v>6</v>
      </c>
      <c r="C4" s="45" t="s">
        <v>7</v>
      </c>
      <c r="D4" s="45"/>
      <c r="E4" s="36">
        <v>2024</v>
      </c>
      <c r="F4" s="36" t="s">
        <v>8</v>
      </c>
      <c r="G4" s="36" t="s">
        <v>9</v>
      </c>
      <c r="H4" s="39"/>
      <c r="I4" s="40"/>
      <c r="J4" s="40"/>
      <c r="K4" s="41"/>
      <c r="L4" s="41"/>
      <c r="M4" s="42"/>
      <c r="N4" s="43"/>
      <c r="O4" s="44"/>
      <c r="P4" s="44"/>
      <c r="Q4" s="44"/>
      <c r="R4" s="44"/>
      <c r="S4" s="44"/>
      <c r="T4" s="44"/>
      <c r="U4" s="44"/>
      <c r="V4" s="44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</row>
    <row r="5" spans="2:44" s="46" customFormat="1" ht="44.25" customHeight="1">
      <c r="B5" s="47"/>
      <c r="C5" s="47">
        <v>1111</v>
      </c>
      <c r="D5" s="46" t="s">
        <v>10</v>
      </c>
      <c r="E5" s="48">
        <v>650000</v>
      </c>
      <c r="F5" s="48">
        <v>650000</v>
      </c>
      <c r="G5" s="48">
        <v>522451.09</v>
      </c>
      <c r="H5" s="49"/>
      <c r="I5" s="50"/>
      <c r="J5" s="50"/>
      <c r="K5" s="51"/>
      <c r="L5" s="51"/>
      <c r="M5" s="52"/>
      <c r="N5" s="53"/>
      <c r="O5" s="54"/>
      <c r="P5" s="54"/>
      <c r="Q5" s="54"/>
      <c r="R5" s="54"/>
      <c r="S5" s="54"/>
      <c r="T5" s="54"/>
      <c r="U5" s="54"/>
      <c r="V5" s="54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</row>
    <row r="6" spans="2:44" s="46" customFormat="1" ht="44.25" customHeight="1">
      <c r="B6" s="47"/>
      <c r="C6" s="47">
        <v>1112</v>
      </c>
      <c r="D6" s="46" t="s">
        <v>11</v>
      </c>
      <c r="E6" s="48">
        <v>50000</v>
      </c>
      <c r="F6" s="48">
        <v>50000</v>
      </c>
      <c r="G6" s="48">
        <v>38898.33</v>
      </c>
      <c r="H6" s="49"/>
      <c r="I6" s="50"/>
      <c r="J6" s="50"/>
      <c r="K6" s="51"/>
      <c r="L6" s="51"/>
      <c r="M6" s="52"/>
      <c r="N6" s="53"/>
      <c r="O6" s="54"/>
      <c r="P6" s="54"/>
      <c r="Q6" s="54"/>
      <c r="R6" s="55"/>
      <c r="S6" s="55"/>
      <c r="T6" s="55"/>
      <c r="U6" s="55"/>
      <c r="V6" s="54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</row>
    <row r="7" spans="2:44" s="46" customFormat="1" ht="44.25" customHeight="1">
      <c r="B7" s="47"/>
      <c r="C7" s="47">
        <v>1113</v>
      </c>
      <c r="D7" s="46" t="s">
        <v>12</v>
      </c>
      <c r="E7" s="48">
        <v>160000</v>
      </c>
      <c r="F7" s="48">
        <v>160000</v>
      </c>
      <c r="G7" s="48">
        <v>136361.72</v>
      </c>
      <c r="H7" s="49"/>
      <c r="I7" s="50"/>
      <c r="J7" s="50"/>
      <c r="K7" s="51"/>
      <c r="L7" s="51"/>
      <c r="M7" s="52"/>
      <c r="N7" s="53"/>
      <c r="O7" s="54"/>
      <c r="P7" s="54"/>
      <c r="Q7" s="54"/>
      <c r="R7" s="54"/>
      <c r="S7" s="54"/>
      <c r="T7" s="54"/>
      <c r="U7" s="54"/>
      <c r="V7" s="54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</row>
    <row r="8" spans="2:44" s="46" customFormat="1" ht="44.25" customHeight="1">
      <c r="B8" s="47"/>
      <c r="C8" s="47">
        <v>1121</v>
      </c>
      <c r="D8" s="46" t="s">
        <v>13</v>
      </c>
      <c r="E8" s="48">
        <v>1050000</v>
      </c>
      <c r="F8" s="48">
        <v>1050000</v>
      </c>
      <c r="G8" s="48">
        <v>979344.62</v>
      </c>
      <c r="H8" s="49"/>
      <c r="I8" s="50"/>
      <c r="J8" s="50"/>
      <c r="K8" s="51"/>
      <c r="L8" s="51"/>
      <c r="M8" s="52"/>
      <c r="N8" s="53"/>
      <c r="O8" s="54"/>
      <c r="P8" s="54"/>
      <c r="Q8" s="54"/>
      <c r="R8" s="54"/>
      <c r="S8" s="54"/>
      <c r="T8" s="54"/>
      <c r="U8" s="54"/>
      <c r="V8" s="54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</row>
    <row r="9" spans="2:44" s="46" customFormat="1" ht="44.25" customHeight="1">
      <c r="B9" s="47"/>
      <c r="C9" s="47">
        <v>1122</v>
      </c>
      <c r="D9" s="46" t="s">
        <v>14</v>
      </c>
      <c r="E9" s="48">
        <v>35000</v>
      </c>
      <c r="F9" s="48">
        <v>35000</v>
      </c>
      <c r="G9" s="48"/>
      <c r="H9" s="49"/>
      <c r="I9" s="50"/>
      <c r="J9" s="50"/>
      <c r="K9" s="51"/>
      <c r="L9" s="51"/>
      <c r="M9" s="52"/>
      <c r="N9" s="53"/>
      <c r="O9" s="54"/>
      <c r="P9" s="54"/>
      <c r="Q9" s="54"/>
      <c r="R9" s="54"/>
      <c r="S9" s="54"/>
      <c r="T9" s="54"/>
      <c r="U9" s="54"/>
      <c r="V9" s="54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</row>
    <row r="10" spans="2:44" s="46" customFormat="1" ht="44.25" customHeight="1">
      <c r="B10" s="47"/>
      <c r="C10" s="47">
        <v>1211</v>
      </c>
      <c r="D10" s="46" t="s">
        <v>15</v>
      </c>
      <c r="E10" s="48">
        <v>2000000</v>
      </c>
      <c r="F10" s="48">
        <v>2000000</v>
      </c>
      <c r="G10" s="48">
        <v>1742724.52</v>
      </c>
      <c r="H10" s="49"/>
      <c r="I10" s="50"/>
      <c r="J10" s="50"/>
      <c r="K10" s="51"/>
      <c r="L10" s="51"/>
      <c r="M10" s="52"/>
      <c r="N10" s="53"/>
      <c r="O10" s="54"/>
      <c r="P10" s="54"/>
      <c r="Q10" s="54"/>
      <c r="R10" s="54"/>
      <c r="S10" s="54"/>
      <c r="T10" s="54"/>
      <c r="U10" s="54"/>
      <c r="V10" s="54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</row>
    <row r="11" spans="2:44" s="46" customFormat="1" ht="44.25" customHeight="1">
      <c r="B11" s="47"/>
      <c r="C11" s="47">
        <v>1511</v>
      </c>
      <c r="D11" s="46" t="s">
        <v>16</v>
      </c>
      <c r="E11" s="48">
        <v>200000</v>
      </c>
      <c r="F11" s="48">
        <v>250000</v>
      </c>
      <c r="G11" s="48">
        <v>147693.31</v>
      </c>
      <c r="H11" s="49"/>
      <c r="I11" s="50"/>
      <c r="J11" s="50"/>
      <c r="K11" s="51"/>
      <c r="L11" s="51"/>
      <c r="M11" s="52"/>
      <c r="N11" s="53"/>
      <c r="O11" s="54"/>
      <c r="P11" s="54"/>
      <c r="Q11" s="54"/>
      <c r="R11" s="54"/>
      <c r="S11" s="54"/>
      <c r="T11" s="54"/>
      <c r="U11" s="54"/>
      <c r="V11" s="54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</row>
    <row r="12" spans="2:44" s="46" customFormat="1" ht="44.25" customHeight="1">
      <c r="B12" s="56"/>
      <c r="C12" s="56"/>
      <c r="D12" s="57" t="s">
        <v>17</v>
      </c>
      <c r="E12" s="58">
        <f>SUM(E5:E11)</f>
        <v>4145000</v>
      </c>
      <c r="F12" s="58">
        <f>SUM(F5:F11)</f>
        <v>4195000</v>
      </c>
      <c r="G12" s="58">
        <f>SUM(G5:G11)</f>
        <v>3567473.5900000003</v>
      </c>
      <c r="H12" s="49"/>
      <c r="I12" s="50"/>
      <c r="J12" s="50"/>
      <c r="K12" s="51"/>
      <c r="L12" s="51"/>
      <c r="M12" s="52"/>
      <c r="N12" s="53"/>
      <c r="O12" s="54"/>
      <c r="P12" s="54"/>
      <c r="Q12" s="54"/>
      <c r="R12" s="54"/>
      <c r="S12" s="54"/>
      <c r="T12" s="54"/>
      <c r="U12" s="54"/>
      <c r="V12" s="54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2:44" s="46" customFormat="1" ht="44.25" customHeight="1">
      <c r="B13" s="47"/>
      <c r="C13" s="47">
        <v>1334</v>
      </c>
      <c r="D13" s="46" t="s">
        <v>18</v>
      </c>
      <c r="E13" s="48">
        <v>5000</v>
      </c>
      <c r="F13" s="48">
        <v>5000</v>
      </c>
      <c r="G13" s="48">
        <v>1949.1</v>
      </c>
      <c r="H13" s="49"/>
      <c r="I13" s="50"/>
      <c r="J13" s="50"/>
      <c r="K13" s="51"/>
      <c r="L13" s="51"/>
      <c r="M13" s="52"/>
      <c r="N13" s="53"/>
      <c r="O13" s="54"/>
      <c r="P13" s="54"/>
      <c r="Q13" s="54"/>
      <c r="R13" s="54"/>
      <c r="S13" s="54"/>
      <c r="T13" s="54"/>
      <c r="U13" s="54"/>
      <c r="V13" s="54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</row>
    <row r="14" spans="2:44" s="46" customFormat="1" ht="44.25" customHeight="1">
      <c r="B14" s="47"/>
      <c r="C14" s="47">
        <v>1340</v>
      </c>
      <c r="D14" s="46" t="s">
        <v>19</v>
      </c>
      <c r="E14" s="48">
        <v>210000</v>
      </c>
      <c r="F14" s="48">
        <v>200000</v>
      </c>
      <c r="G14" s="48">
        <v>171250</v>
      </c>
      <c r="H14" s="49"/>
      <c r="I14" s="50"/>
      <c r="J14" s="50"/>
      <c r="K14" s="51"/>
      <c r="L14" s="51"/>
      <c r="M14" s="52"/>
      <c r="N14" s="53"/>
      <c r="O14" s="54"/>
      <c r="P14" s="54"/>
      <c r="Q14" s="54"/>
      <c r="R14" s="54"/>
      <c r="S14" s="54"/>
      <c r="T14" s="54"/>
      <c r="U14" s="54"/>
      <c r="V14" s="54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</row>
    <row r="15" spans="2:255" s="59" customFormat="1" ht="44.25" customHeight="1">
      <c r="B15" s="47"/>
      <c r="C15" s="47">
        <v>1341</v>
      </c>
      <c r="D15" s="46" t="s">
        <v>20</v>
      </c>
      <c r="E15" s="48">
        <v>4000</v>
      </c>
      <c r="F15" s="48">
        <v>4000</v>
      </c>
      <c r="G15" s="48">
        <v>2500</v>
      </c>
      <c r="H15" s="49"/>
      <c r="I15" s="50"/>
      <c r="J15" s="60"/>
      <c r="K15" s="61"/>
      <c r="L15" s="61"/>
      <c r="M15" s="62"/>
      <c r="N15" s="63"/>
      <c r="O15" s="64"/>
      <c r="P15" s="64"/>
      <c r="Q15" s="64"/>
      <c r="R15" s="64"/>
      <c r="S15" s="64"/>
      <c r="T15" s="64"/>
      <c r="U15" s="64"/>
      <c r="V15" s="64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IU15" s="46"/>
    </row>
    <row r="16" spans="2:255" s="59" customFormat="1" ht="44.25" customHeight="1">
      <c r="B16" s="47"/>
      <c r="C16" s="47">
        <v>1361</v>
      </c>
      <c r="D16" s="46" t="s">
        <v>21</v>
      </c>
      <c r="E16" s="48">
        <v>2000</v>
      </c>
      <c r="F16" s="48">
        <v>2000</v>
      </c>
      <c r="G16" s="48">
        <v>770</v>
      </c>
      <c r="H16" s="49"/>
      <c r="I16" s="50"/>
      <c r="J16" s="60"/>
      <c r="K16" s="61"/>
      <c r="L16" s="61"/>
      <c r="M16" s="62"/>
      <c r="N16" s="63"/>
      <c r="O16" s="64"/>
      <c r="P16" s="64"/>
      <c r="Q16" s="64"/>
      <c r="R16" s="64"/>
      <c r="S16" s="64"/>
      <c r="T16" s="64"/>
      <c r="U16" s="64"/>
      <c r="V16" s="64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IU16" s="46"/>
    </row>
    <row r="17" spans="2:255" s="59" customFormat="1" ht="44.25" customHeight="1">
      <c r="B17" s="47"/>
      <c r="C17" s="47">
        <v>1381</v>
      </c>
      <c r="D17" s="46" t="s">
        <v>22</v>
      </c>
      <c r="E17" s="48">
        <v>25000</v>
      </c>
      <c r="F17" s="48">
        <v>25000</v>
      </c>
      <c r="G17" s="48">
        <v>23839.66</v>
      </c>
      <c r="H17" s="49"/>
      <c r="I17" s="50"/>
      <c r="J17" s="60"/>
      <c r="K17" s="61"/>
      <c r="L17" s="61"/>
      <c r="M17" s="62"/>
      <c r="N17" s="63"/>
      <c r="O17" s="64"/>
      <c r="P17" s="64"/>
      <c r="Q17" s="64"/>
      <c r="R17" s="64"/>
      <c r="S17" s="64"/>
      <c r="T17" s="64"/>
      <c r="U17" s="64"/>
      <c r="V17" s="64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IU17" s="46"/>
    </row>
    <row r="18" spans="2:255" s="59" customFormat="1" ht="44.25" customHeight="1">
      <c r="B18" s="47"/>
      <c r="C18" s="47">
        <v>1382</v>
      </c>
      <c r="D18" s="46" t="s">
        <v>23</v>
      </c>
      <c r="E18" s="48"/>
      <c r="F18" s="48"/>
      <c r="G18" s="48">
        <v>0</v>
      </c>
      <c r="H18" s="49"/>
      <c r="I18" s="50"/>
      <c r="J18" s="60"/>
      <c r="K18" s="61"/>
      <c r="L18" s="61"/>
      <c r="M18" s="62"/>
      <c r="N18" s="63"/>
      <c r="O18" s="64"/>
      <c r="P18" s="64"/>
      <c r="Q18" s="64"/>
      <c r="R18" s="64"/>
      <c r="S18" s="64"/>
      <c r="T18" s="64"/>
      <c r="U18" s="64"/>
      <c r="V18" s="64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IU18" s="46"/>
    </row>
    <row r="19" spans="2:255" s="59" customFormat="1" ht="44.25" customHeight="1">
      <c r="B19" s="65"/>
      <c r="C19" s="65"/>
      <c r="D19" s="66" t="s">
        <v>24</v>
      </c>
      <c r="E19" s="67">
        <f>SUM(E13:E18)</f>
        <v>246000</v>
      </c>
      <c r="F19" s="67">
        <f>SUM(F13:F18)</f>
        <v>236000</v>
      </c>
      <c r="G19" s="67">
        <f>SUM(G13:G18)</f>
        <v>200308.76</v>
      </c>
      <c r="H19" s="68"/>
      <c r="I19" s="50"/>
      <c r="J19" s="60"/>
      <c r="K19" s="61"/>
      <c r="L19" s="61"/>
      <c r="M19" s="62"/>
      <c r="N19" s="63"/>
      <c r="O19" s="64"/>
      <c r="P19" s="64"/>
      <c r="Q19" s="64"/>
      <c r="R19" s="64"/>
      <c r="S19" s="64"/>
      <c r="T19" s="64"/>
      <c r="U19" s="64"/>
      <c r="V19" s="64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IU19" s="46"/>
    </row>
    <row r="20" spans="2:255" s="59" customFormat="1" ht="44.25" customHeight="1">
      <c r="B20" s="47"/>
      <c r="C20" s="47">
        <v>4111</v>
      </c>
      <c r="D20" s="46" t="s">
        <v>25</v>
      </c>
      <c r="E20" s="69"/>
      <c r="F20" s="48">
        <v>38600</v>
      </c>
      <c r="G20" s="48">
        <v>38600</v>
      </c>
      <c r="H20" s="49" t="s">
        <v>26</v>
      </c>
      <c r="I20" s="50"/>
      <c r="J20" s="60"/>
      <c r="K20" s="61"/>
      <c r="L20" s="61"/>
      <c r="M20" s="62"/>
      <c r="N20" s="63"/>
      <c r="O20" s="64"/>
      <c r="P20" s="64"/>
      <c r="Q20" s="64"/>
      <c r="R20" s="64"/>
      <c r="S20" s="64"/>
      <c r="T20" s="64"/>
      <c r="U20" s="64"/>
      <c r="V20" s="64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IU20" s="46"/>
    </row>
    <row r="21" spans="2:255" s="59" customFormat="1" ht="44.25" customHeight="1">
      <c r="B21" s="47"/>
      <c r="C21" s="47">
        <v>4112</v>
      </c>
      <c r="D21" s="46" t="s">
        <v>27</v>
      </c>
      <c r="E21" s="70">
        <v>0</v>
      </c>
      <c r="F21" s="71">
        <v>105400</v>
      </c>
      <c r="G21" s="71">
        <v>79047</v>
      </c>
      <c r="H21" s="72" t="s">
        <v>28</v>
      </c>
      <c r="I21" s="50"/>
      <c r="J21" s="60"/>
      <c r="K21" s="61"/>
      <c r="L21" s="61"/>
      <c r="M21" s="62"/>
      <c r="N21" s="63"/>
      <c r="O21" s="64"/>
      <c r="P21" s="64"/>
      <c r="Q21" s="64"/>
      <c r="R21" s="64"/>
      <c r="S21" s="64"/>
      <c r="T21" s="64"/>
      <c r="U21" s="64"/>
      <c r="V21" s="64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IU21" s="46"/>
    </row>
    <row r="22" spans="2:44" s="46" customFormat="1" ht="44.25" customHeight="1">
      <c r="B22" s="73"/>
      <c r="C22" s="47">
        <v>4121</v>
      </c>
      <c r="D22" s="46" t="s">
        <v>29</v>
      </c>
      <c r="E22" s="48"/>
      <c r="F22" s="48"/>
      <c r="G22" s="48"/>
      <c r="H22" s="74" t="s">
        <v>30</v>
      </c>
      <c r="I22" s="50"/>
      <c r="J22" s="50"/>
      <c r="K22" s="75"/>
      <c r="L22" s="51"/>
      <c r="M22" s="52"/>
      <c r="N22" s="53"/>
      <c r="O22" s="54"/>
      <c r="P22" s="54"/>
      <c r="Q22" s="54"/>
      <c r="R22" s="54"/>
      <c r="S22" s="54"/>
      <c r="T22" s="54"/>
      <c r="U22" s="54"/>
      <c r="V22" s="54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</row>
    <row r="23" spans="2:44" s="46" customFormat="1" ht="44.25" customHeight="1">
      <c r="B23" s="73"/>
      <c r="C23" s="47">
        <v>4216</v>
      </c>
      <c r="D23" s="46" t="s">
        <v>31</v>
      </c>
      <c r="E23" s="48"/>
      <c r="F23" s="48"/>
      <c r="G23" s="48"/>
      <c r="H23" s="76"/>
      <c r="I23" s="50"/>
      <c r="J23" s="50"/>
      <c r="K23" s="75"/>
      <c r="L23" s="51"/>
      <c r="M23" s="52"/>
      <c r="N23" s="53"/>
      <c r="O23" s="54"/>
      <c r="P23" s="54"/>
      <c r="Q23" s="54"/>
      <c r="R23" s="54"/>
      <c r="S23" s="54"/>
      <c r="T23" s="54"/>
      <c r="U23" s="54"/>
      <c r="V23" s="54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</row>
    <row r="24" spans="2:44" s="46" customFormat="1" ht="44.25" customHeight="1">
      <c r="B24" s="73"/>
      <c r="C24" s="47">
        <v>4122</v>
      </c>
      <c r="D24" s="46" t="s">
        <v>32</v>
      </c>
      <c r="E24" s="77"/>
      <c r="F24" s="48">
        <v>400000</v>
      </c>
      <c r="G24" s="48">
        <v>400000</v>
      </c>
      <c r="H24" s="78" t="s">
        <v>33</v>
      </c>
      <c r="I24" s="50"/>
      <c r="J24" s="50"/>
      <c r="K24" s="75"/>
      <c r="L24" s="51"/>
      <c r="M24" s="52"/>
      <c r="N24" s="53"/>
      <c r="O24" s="54"/>
      <c r="P24" s="54"/>
      <c r="Q24" s="54"/>
      <c r="R24" s="54"/>
      <c r="S24" s="54"/>
      <c r="T24" s="54"/>
      <c r="U24" s="54"/>
      <c r="V24" s="54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</row>
    <row r="25" spans="2:44" s="46" customFormat="1" ht="44.25" customHeight="1">
      <c r="B25" s="73"/>
      <c r="C25" s="47">
        <v>4222</v>
      </c>
      <c r="D25" s="46" t="s">
        <v>34</v>
      </c>
      <c r="E25" s="77"/>
      <c r="F25" s="48">
        <v>145200</v>
      </c>
      <c r="G25" s="48">
        <v>145200</v>
      </c>
      <c r="H25" s="76" t="s">
        <v>35</v>
      </c>
      <c r="I25" s="50"/>
      <c r="J25" s="50"/>
      <c r="K25" s="75"/>
      <c r="L25" s="51"/>
      <c r="M25" s="52"/>
      <c r="N25" s="53"/>
      <c r="O25" s="54"/>
      <c r="P25" s="54"/>
      <c r="Q25" s="54"/>
      <c r="R25" s="54"/>
      <c r="S25" s="54"/>
      <c r="T25" s="54"/>
      <c r="U25" s="54"/>
      <c r="V25" s="54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</row>
    <row r="26" spans="2:44" s="46" customFormat="1" ht="44.25" customHeight="1">
      <c r="B26" s="56"/>
      <c r="C26" s="56"/>
      <c r="D26" s="57" t="s">
        <v>36</v>
      </c>
      <c r="E26" s="79">
        <f>SUM(E20:E25)</f>
        <v>0</v>
      </c>
      <c r="F26" s="79">
        <f>SUM(F20:F25)</f>
        <v>689200</v>
      </c>
      <c r="G26" s="79">
        <f>SUM(G20:G25)</f>
        <v>662847</v>
      </c>
      <c r="H26" s="49"/>
      <c r="I26" s="80"/>
      <c r="J26" s="50"/>
      <c r="K26" s="51"/>
      <c r="L26" s="51"/>
      <c r="M26" s="52"/>
      <c r="N26" s="53"/>
      <c r="O26" s="54"/>
      <c r="P26" s="54"/>
      <c r="Q26" s="54"/>
      <c r="R26" s="54"/>
      <c r="S26" s="54"/>
      <c r="T26" s="54"/>
      <c r="U26" s="54"/>
      <c r="V26" s="54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</row>
    <row r="27" spans="2:22" s="53" customFormat="1" ht="44.25" customHeight="1">
      <c r="B27" s="73">
        <v>1032</v>
      </c>
      <c r="C27" s="47">
        <v>2324</v>
      </c>
      <c r="D27" s="46" t="s">
        <v>37</v>
      </c>
      <c r="E27" s="48">
        <v>120000</v>
      </c>
      <c r="F27" s="48">
        <v>200000</v>
      </c>
      <c r="G27" s="48">
        <v>102990</v>
      </c>
      <c r="H27" s="49" t="s">
        <v>38</v>
      </c>
      <c r="I27" s="81"/>
      <c r="J27" s="50"/>
      <c r="K27" s="51"/>
      <c r="L27" s="51"/>
      <c r="M27" s="52"/>
      <c r="O27" s="54"/>
      <c r="P27" s="54"/>
      <c r="Q27" s="54"/>
      <c r="R27" s="54"/>
      <c r="S27" s="54"/>
      <c r="T27" s="54"/>
      <c r="U27" s="54"/>
      <c r="V27" s="54"/>
    </row>
    <row r="28" spans="2:44" s="46" customFormat="1" ht="44.25" customHeight="1">
      <c r="B28" s="56">
        <v>1032</v>
      </c>
      <c r="C28" s="82"/>
      <c r="D28" s="57" t="s">
        <v>39</v>
      </c>
      <c r="E28" s="79">
        <f>SUM(E27)</f>
        <v>120000</v>
      </c>
      <c r="F28" s="79">
        <f>SUM(F27)</f>
        <v>200000</v>
      </c>
      <c r="G28" s="79">
        <f>SUM(G27)</f>
        <v>102990</v>
      </c>
      <c r="H28" s="49"/>
      <c r="I28" s="80"/>
      <c r="J28" s="50"/>
      <c r="K28" s="51"/>
      <c r="L28" s="51"/>
      <c r="M28" s="52"/>
      <c r="N28" s="53"/>
      <c r="O28" s="54"/>
      <c r="P28" s="54"/>
      <c r="Q28" s="54"/>
      <c r="R28" s="54"/>
      <c r="S28" s="54"/>
      <c r="T28" s="54"/>
      <c r="U28" s="54"/>
      <c r="V28" s="54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</row>
    <row r="29" spans="2:22" s="53" customFormat="1" ht="44.25" customHeight="1">
      <c r="B29" s="47">
        <v>2141</v>
      </c>
      <c r="C29" s="47">
        <v>2132</v>
      </c>
      <c r="D29" s="46" t="s">
        <v>40</v>
      </c>
      <c r="E29" s="48">
        <v>24000</v>
      </c>
      <c r="F29" s="48">
        <v>24000</v>
      </c>
      <c r="G29" s="48">
        <v>14500</v>
      </c>
      <c r="H29" s="49" t="s">
        <v>41</v>
      </c>
      <c r="I29" s="81"/>
      <c r="J29" s="50"/>
      <c r="K29" s="51"/>
      <c r="L29" s="51"/>
      <c r="M29" s="52"/>
      <c r="O29" s="54"/>
      <c r="P29" s="54"/>
      <c r="Q29" s="54"/>
      <c r="R29" s="54"/>
      <c r="S29" s="54"/>
      <c r="T29" s="54"/>
      <c r="U29" s="54"/>
      <c r="V29" s="54"/>
    </row>
    <row r="30" spans="2:44" s="46" customFormat="1" ht="44.25" customHeight="1">
      <c r="B30" s="56">
        <v>2141</v>
      </c>
      <c r="C30" s="56"/>
      <c r="D30" s="57"/>
      <c r="E30" s="58">
        <f>SUM(E29)</f>
        <v>24000</v>
      </c>
      <c r="F30" s="58">
        <f>SUM(F29)</f>
        <v>24000</v>
      </c>
      <c r="G30" s="58">
        <f>SUM(G29)</f>
        <v>14500</v>
      </c>
      <c r="H30" s="49"/>
      <c r="I30" s="80"/>
      <c r="J30" s="50"/>
      <c r="K30" s="51"/>
      <c r="L30" s="51"/>
      <c r="M30" s="52"/>
      <c r="N30" s="53"/>
      <c r="O30" s="54"/>
      <c r="P30" s="54"/>
      <c r="Q30" s="54"/>
      <c r="R30" s="54"/>
      <c r="S30" s="54"/>
      <c r="T30" s="54"/>
      <c r="U30" s="54"/>
      <c r="V30" s="54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</row>
    <row r="31" spans="2:44" s="46" customFormat="1" ht="44.25" customHeight="1">
      <c r="B31" s="47">
        <v>2310</v>
      </c>
      <c r="C31" s="47">
        <v>2111</v>
      </c>
      <c r="D31" s="46" t="s">
        <v>42</v>
      </c>
      <c r="E31" s="48">
        <v>330000</v>
      </c>
      <c r="F31" s="48">
        <v>305000</v>
      </c>
      <c r="G31" s="48">
        <v>295810</v>
      </c>
      <c r="H31" s="49"/>
      <c r="I31" s="80"/>
      <c r="J31" s="50"/>
      <c r="K31" s="51"/>
      <c r="L31" s="51"/>
      <c r="M31" s="52"/>
      <c r="N31" s="53"/>
      <c r="O31" s="54"/>
      <c r="P31" s="54"/>
      <c r="Q31" s="54"/>
      <c r="R31" s="54"/>
      <c r="S31" s="54"/>
      <c r="T31" s="54"/>
      <c r="U31" s="54"/>
      <c r="V31" s="54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</row>
    <row r="32" spans="2:44" s="46" customFormat="1" ht="44.25" customHeight="1">
      <c r="B32" s="56">
        <v>2310</v>
      </c>
      <c r="C32" s="56"/>
      <c r="D32" s="57"/>
      <c r="E32" s="58">
        <f>SUM(E31)</f>
        <v>330000</v>
      </c>
      <c r="F32" s="58">
        <f>SUM(F31)</f>
        <v>305000</v>
      </c>
      <c r="G32" s="58">
        <f>SUM(G31)</f>
        <v>295810</v>
      </c>
      <c r="H32" s="49"/>
      <c r="I32" s="80"/>
      <c r="J32" s="50"/>
      <c r="K32" s="51"/>
      <c r="L32" s="51"/>
      <c r="M32" s="52"/>
      <c r="N32" s="53"/>
      <c r="O32" s="54"/>
      <c r="P32" s="54"/>
      <c r="Q32" s="54"/>
      <c r="R32" s="54"/>
      <c r="S32" s="54"/>
      <c r="T32" s="54"/>
      <c r="U32" s="54"/>
      <c r="V32" s="54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</row>
    <row r="33" spans="2:22" s="53" customFormat="1" ht="44.25" customHeight="1">
      <c r="B33" s="83">
        <v>3392</v>
      </c>
      <c r="C33" s="83">
        <v>2111</v>
      </c>
      <c r="D33" s="53" t="s">
        <v>43</v>
      </c>
      <c r="E33" s="48">
        <v>5000</v>
      </c>
      <c r="F33" s="48">
        <v>5000</v>
      </c>
      <c r="G33" s="48">
        <v>0</v>
      </c>
      <c r="H33" s="49"/>
      <c r="I33" s="81"/>
      <c r="J33" s="50"/>
      <c r="K33" s="51"/>
      <c r="L33" s="51"/>
      <c r="M33" s="52"/>
      <c r="O33" s="54"/>
      <c r="P33" s="54"/>
      <c r="Q33" s="54"/>
      <c r="R33" s="54"/>
      <c r="S33" s="54"/>
      <c r="T33" s="54"/>
      <c r="U33" s="54"/>
      <c r="V33" s="54"/>
    </row>
    <row r="34" spans="2:22" s="53" customFormat="1" ht="44.25" customHeight="1">
      <c r="B34" s="47">
        <v>3392</v>
      </c>
      <c r="C34" s="47">
        <v>2132</v>
      </c>
      <c r="D34" s="46" t="s">
        <v>40</v>
      </c>
      <c r="E34" s="48">
        <v>50000</v>
      </c>
      <c r="F34" s="48">
        <v>45000</v>
      </c>
      <c r="G34" s="48">
        <v>40580</v>
      </c>
      <c r="H34" s="49" t="s">
        <v>44</v>
      </c>
      <c r="I34" s="81"/>
      <c r="J34" s="50"/>
      <c r="K34" s="51"/>
      <c r="L34" s="51"/>
      <c r="M34" s="52"/>
      <c r="O34" s="54"/>
      <c r="P34" s="54"/>
      <c r="Q34" s="54"/>
      <c r="R34" s="54"/>
      <c r="S34" s="54"/>
      <c r="T34" s="54"/>
      <c r="U34" s="54"/>
      <c r="V34" s="54"/>
    </row>
    <row r="35" spans="2:22" s="53" customFormat="1" ht="44.25" customHeight="1">
      <c r="B35" s="47">
        <v>3392</v>
      </c>
      <c r="C35" s="47">
        <v>2310</v>
      </c>
      <c r="D35" s="46" t="s">
        <v>45</v>
      </c>
      <c r="E35" s="48">
        <v>5000</v>
      </c>
      <c r="F35" s="48">
        <v>5000</v>
      </c>
      <c r="G35" s="48">
        <v>0</v>
      </c>
      <c r="H35" s="49"/>
      <c r="I35" s="81"/>
      <c r="J35" s="50"/>
      <c r="K35" s="51"/>
      <c r="L35" s="51"/>
      <c r="M35" s="52"/>
      <c r="O35" s="54"/>
      <c r="P35" s="54"/>
      <c r="Q35" s="54"/>
      <c r="R35" s="54"/>
      <c r="S35" s="54"/>
      <c r="T35" s="54"/>
      <c r="U35" s="54"/>
      <c r="V35" s="54"/>
    </row>
    <row r="36" spans="2:44" s="46" customFormat="1" ht="44.25" customHeight="1">
      <c r="B36" s="56">
        <v>3392</v>
      </c>
      <c r="C36" s="56"/>
      <c r="D36" s="57"/>
      <c r="E36" s="79">
        <f>SUM(E33:E35)</f>
        <v>60000</v>
      </c>
      <c r="F36" s="79">
        <f>SUM(F33:F35)</f>
        <v>55000</v>
      </c>
      <c r="G36" s="79">
        <f>SUM(G33:G35)</f>
        <v>40580</v>
      </c>
      <c r="H36" s="49"/>
      <c r="I36" s="80"/>
      <c r="J36" s="50"/>
      <c r="K36" s="51"/>
      <c r="L36" s="51"/>
      <c r="M36" s="52"/>
      <c r="N36" s="53"/>
      <c r="O36" s="54"/>
      <c r="P36" s="54"/>
      <c r="Q36" s="54"/>
      <c r="R36" s="54"/>
      <c r="S36" s="54"/>
      <c r="T36" s="54"/>
      <c r="U36" s="54"/>
      <c r="V36" s="54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</row>
    <row r="37" spans="2:22" s="53" customFormat="1" ht="44.25" customHeight="1">
      <c r="B37" s="83">
        <v>3399</v>
      </c>
      <c r="C37" s="83">
        <v>2111</v>
      </c>
      <c r="E37" s="84"/>
      <c r="F37" s="84"/>
      <c r="G37" s="84"/>
      <c r="H37" s="49"/>
      <c r="I37" s="81"/>
      <c r="J37" s="50"/>
      <c r="K37" s="51"/>
      <c r="L37" s="51"/>
      <c r="M37" s="52"/>
      <c r="O37" s="54"/>
      <c r="P37" s="54"/>
      <c r="Q37" s="54"/>
      <c r="R37" s="54"/>
      <c r="S37" s="54"/>
      <c r="T37" s="54"/>
      <c r="U37" s="54"/>
      <c r="V37" s="54"/>
    </row>
    <row r="38" spans="2:44" s="46" customFormat="1" ht="44.25" customHeight="1">
      <c r="B38" s="56">
        <v>3399</v>
      </c>
      <c r="C38" s="56"/>
      <c r="D38" s="57" t="s">
        <v>46</v>
      </c>
      <c r="E38" s="79">
        <f>SUM(E37)</f>
        <v>0</v>
      </c>
      <c r="F38" s="79">
        <f>SUM(F37)</f>
        <v>0</v>
      </c>
      <c r="G38" s="79">
        <f>SUM(G37)</f>
        <v>0</v>
      </c>
      <c r="H38" s="49"/>
      <c r="I38" s="80"/>
      <c r="J38" s="50"/>
      <c r="K38" s="51"/>
      <c r="L38" s="51"/>
      <c r="M38" s="52"/>
      <c r="N38" s="53"/>
      <c r="O38" s="54"/>
      <c r="P38" s="54"/>
      <c r="Q38" s="54"/>
      <c r="R38" s="54"/>
      <c r="S38" s="54"/>
      <c r="T38" s="54"/>
      <c r="U38" s="54"/>
      <c r="V38" s="54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</row>
    <row r="39" spans="2:22" s="53" customFormat="1" ht="44.25" customHeight="1">
      <c r="B39" s="47">
        <v>3429</v>
      </c>
      <c r="C39" s="47">
        <v>2111</v>
      </c>
      <c r="D39" s="46" t="s">
        <v>43</v>
      </c>
      <c r="E39" s="48">
        <v>8000</v>
      </c>
      <c r="F39" s="48">
        <v>8000</v>
      </c>
      <c r="G39" s="48"/>
      <c r="H39" s="49" t="s">
        <v>47</v>
      </c>
      <c r="I39" s="81"/>
      <c r="J39" s="50"/>
      <c r="K39" s="51"/>
      <c r="L39" s="51"/>
      <c r="M39" s="52"/>
      <c r="O39" s="54"/>
      <c r="P39" s="54"/>
      <c r="Q39" s="54"/>
      <c r="R39" s="54"/>
      <c r="S39" s="54"/>
      <c r="T39" s="54"/>
      <c r="U39" s="54"/>
      <c r="V39" s="54"/>
    </row>
    <row r="40" spans="2:22" s="53" customFormat="1" ht="44.25" customHeight="1">
      <c r="B40" s="47">
        <v>3429</v>
      </c>
      <c r="C40" s="47">
        <v>2132</v>
      </c>
      <c r="D40" s="46" t="s">
        <v>40</v>
      </c>
      <c r="E40" s="48"/>
      <c r="F40" s="48"/>
      <c r="G40" s="48"/>
      <c r="H40" s="49"/>
      <c r="I40" s="81"/>
      <c r="J40" s="50"/>
      <c r="K40" s="51"/>
      <c r="L40" s="51"/>
      <c r="M40" s="52"/>
      <c r="O40" s="54"/>
      <c r="P40" s="54"/>
      <c r="Q40" s="54"/>
      <c r="R40" s="54"/>
      <c r="S40" s="54"/>
      <c r="T40" s="54"/>
      <c r="U40" s="54"/>
      <c r="V40" s="54"/>
    </row>
    <row r="41" spans="2:44" s="46" customFormat="1" ht="44.25" customHeight="1">
      <c r="B41" s="56">
        <v>3429</v>
      </c>
      <c r="C41" s="56"/>
      <c r="D41" s="57" t="s">
        <v>48</v>
      </c>
      <c r="E41" s="79">
        <f>SUM(E39:E40)</f>
        <v>8000</v>
      </c>
      <c r="F41" s="79">
        <f>SUM(F39:F40)</f>
        <v>8000</v>
      </c>
      <c r="G41" s="79">
        <f>SUM(G39:G40)</f>
        <v>0</v>
      </c>
      <c r="H41" s="49"/>
      <c r="I41" s="80"/>
      <c r="J41" s="50"/>
      <c r="K41" s="51"/>
      <c r="L41" s="51"/>
      <c r="M41" s="52"/>
      <c r="N41" s="53"/>
      <c r="O41" s="54"/>
      <c r="P41" s="54"/>
      <c r="Q41" s="54"/>
      <c r="R41" s="54"/>
      <c r="S41" s="54"/>
      <c r="T41" s="54"/>
      <c r="U41" s="54"/>
      <c r="V41" s="54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</row>
    <row r="42" spans="2:22" s="53" customFormat="1" ht="44.25" customHeight="1">
      <c r="B42" s="83">
        <v>3639</v>
      </c>
      <c r="C42" s="83">
        <v>2111</v>
      </c>
      <c r="D42" s="53" t="s">
        <v>43</v>
      </c>
      <c r="E42" s="84"/>
      <c r="F42" s="84">
        <v>0</v>
      </c>
      <c r="G42" s="84">
        <v>0</v>
      </c>
      <c r="H42" s="49"/>
      <c r="I42" s="81"/>
      <c r="J42" s="50"/>
      <c r="K42" s="51"/>
      <c r="L42" s="51"/>
      <c r="M42" s="52"/>
      <c r="O42" s="54"/>
      <c r="P42" s="54"/>
      <c r="Q42" s="54"/>
      <c r="R42" s="54"/>
      <c r="S42" s="54"/>
      <c r="T42" s="54"/>
      <c r="U42" s="54"/>
      <c r="V42" s="54"/>
    </row>
    <row r="43" spans="2:22" s="53" customFormat="1" ht="44.25" customHeight="1">
      <c r="B43" s="47">
        <v>3639</v>
      </c>
      <c r="C43" s="47">
        <v>2131</v>
      </c>
      <c r="D43" s="46" t="s">
        <v>49</v>
      </c>
      <c r="E43" s="48">
        <v>35000</v>
      </c>
      <c r="F43" s="48">
        <v>35000</v>
      </c>
      <c r="G43" s="48"/>
      <c r="H43" s="49"/>
      <c r="I43" s="81"/>
      <c r="J43" s="50"/>
      <c r="K43" s="51"/>
      <c r="L43" s="51"/>
      <c r="M43" s="52"/>
      <c r="O43" s="54"/>
      <c r="P43" s="54"/>
      <c r="Q43" s="54"/>
      <c r="R43" s="54"/>
      <c r="S43" s="54"/>
      <c r="T43" s="54"/>
      <c r="U43" s="54"/>
      <c r="V43" s="54"/>
    </row>
    <row r="44" spans="2:44" s="46" customFormat="1" ht="44.25" customHeight="1">
      <c r="B44" s="47">
        <v>3639</v>
      </c>
      <c r="C44" s="47">
        <v>3111</v>
      </c>
      <c r="D44" s="46" t="s">
        <v>50</v>
      </c>
      <c r="E44" s="48">
        <v>10000</v>
      </c>
      <c r="F44" s="48">
        <v>10000</v>
      </c>
      <c r="G44" s="48"/>
      <c r="H44" s="49"/>
      <c r="I44" s="50"/>
      <c r="J44" s="50"/>
      <c r="K44" s="75"/>
      <c r="L44" s="51"/>
      <c r="M44" s="52"/>
      <c r="N44" s="53"/>
      <c r="O44" s="54"/>
      <c r="P44" s="54"/>
      <c r="Q44" s="54"/>
      <c r="R44" s="85"/>
      <c r="S44" s="85"/>
      <c r="T44" s="85"/>
      <c r="U44" s="85"/>
      <c r="V44" s="54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</row>
    <row r="45" spans="2:44" s="46" customFormat="1" ht="44.25" customHeight="1">
      <c r="B45" s="47">
        <v>3639</v>
      </c>
      <c r="C45" s="47">
        <v>3121</v>
      </c>
      <c r="D45" s="46" t="s">
        <v>51</v>
      </c>
      <c r="E45" s="48"/>
      <c r="F45" s="48">
        <v>0</v>
      </c>
      <c r="G45" s="48">
        <v>0</v>
      </c>
      <c r="H45" s="49"/>
      <c r="I45" s="50"/>
      <c r="J45" s="50"/>
      <c r="K45" s="75"/>
      <c r="L45" s="51"/>
      <c r="M45" s="52"/>
      <c r="N45" s="53"/>
      <c r="O45" s="54"/>
      <c r="P45" s="54"/>
      <c r="Q45" s="54"/>
      <c r="R45" s="85"/>
      <c r="S45" s="85"/>
      <c r="T45" s="85"/>
      <c r="U45" s="85"/>
      <c r="V45" s="54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</row>
    <row r="46" spans="2:44" s="46" customFormat="1" ht="44.25" customHeight="1">
      <c r="B46" s="56">
        <v>3639</v>
      </c>
      <c r="C46" s="56"/>
      <c r="D46" s="57" t="s">
        <v>52</v>
      </c>
      <c r="E46" s="79">
        <f>SUM(E42:E45)</f>
        <v>45000</v>
      </c>
      <c r="F46" s="79">
        <f>SUM(F42:F45)</f>
        <v>45000</v>
      </c>
      <c r="G46" s="79">
        <f>SUM(G42:G45)</f>
        <v>0</v>
      </c>
      <c r="H46" s="49"/>
      <c r="I46" s="80"/>
      <c r="J46" s="50"/>
      <c r="K46" s="51"/>
      <c r="L46" s="51"/>
      <c r="M46" s="52"/>
      <c r="N46" s="53"/>
      <c r="O46" s="54"/>
      <c r="P46" s="54"/>
      <c r="Q46" s="54"/>
      <c r="R46" s="54"/>
      <c r="S46" s="54"/>
      <c r="T46" s="54"/>
      <c r="U46" s="54"/>
      <c r="V46" s="54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</row>
    <row r="47" spans="2:44" s="46" customFormat="1" ht="44.25" customHeight="1">
      <c r="B47" s="47">
        <v>3739</v>
      </c>
      <c r="C47" s="47">
        <v>2222</v>
      </c>
      <c r="D47" s="46" t="s">
        <v>53</v>
      </c>
      <c r="E47" s="48">
        <v>20000</v>
      </c>
      <c r="F47" s="48">
        <v>20000</v>
      </c>
      <c r="G47" s="48"/>
      <c r="H47" s="49"/>
      <c r="I47" s="80"/>
      <c r="J47" s="50"/>
      <c r="K47" s="51"/>
      <c r="L47" s="51"/>
      <c r="M47" s="52"/>
      <c r="N47" s="53"/>
      <c r="O47" s="54"/>
      <c r="P47" s="54"/>
      <c r="Q47" s="54"/>
      <c r="R47" s="54"/>
      <c r="S47" s="54"/>
      <c r="T47" s="54"/>
      <c r="U47" s="54"/>
      <c r="V47" s="54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</row>
    <row r="48" spans="2:44" s="46" customFormat="1" ht="44.25" customHeight="1">
      <c r="B48" s="56">
        <v>3739</v>
      </c>
      <c r="C48" s="56"/>
      <c r="D48" s="57" t="s">
        <v>54</v>
      </c>
      <c r="E48" s="58">
        <f>SUM(E47)</f>
        <v>20000</v>
      </c>
      <c r="F48" s="58">
        <f>SUM(F47)</f>
        <v>20000</v>
      </c>
      <c r="G48" s="58">
        <f>SUM(G47)</f>
        <v>0</v>
      </c>
      <c r="H48" s="49" t="s">
        <v>55</v>
      </c>
      <c r="I48" s="80"/>
      <c r="J48" s="50"/>
      <c r="K48" s="51"/>
      <c r="L48" s="51"/>
      <c r="M48" s="52"/>
      <c r="N48" s="53"/>
      <c r="O48" s="54"/>
      <c r="P48" s="54"/>
      <c r="Q48" s="54"/>
      <c r="R48" s="54"/>
      <c r="S48" s="54"/>
      <c r="T48" s="54"/>
      <c r="U48" s="54"/>
      <c r="V48" s="54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</row>
    <row r="49" spans="2:22" s="53" customFormat="1" ht="44.25" customHeight="1">
      <c r="B49" s="83">
        <v>3722</v>
      </c>
      <c r="C49" s="83">
        <v>2111</v>
      </c>
      <c r="D49" s="53" t="s">
        <v>43</v>
      </c>
      <c r="E49" s="48">
        <v>40000</v>
      </c>
      <c r="F49" s="48">
        <v>40000</v>
      </c>
      <c r="G49" s="48">
        <v>25225</v>
      </c>
      <c r="H49" s="49"/>
      <c r="I49" s="81"/>
      <c r="J49" s="50"/>
      <c r="K49" s="51"/>
      <c r="L49" s="51"/>
      <c r="M49" s="52"/>
      <c r="O49" s="54"/>
      <c r="P49" s="54"/>
      <c r="Q49" s="54"/>
      <c r="R49" s="54"/>
      <c r="S49" s="54"/>
      <c r="T49" s="54"/>
      <c r="U49" s="54"/>
      <c r="V49" s="54"/>
    </row>
    <row r="50" spans="2:44" s="46" customFormat="1" ht="44.25" customHeight="1">
      <c r="B50" s="56">
        <v>3722</v>
      </c>
      <c r="C50" s="56"/>
      <c r="D50" s="57" t="s">
        <v>52</v>
      </c>
      <c r="E50" s="58">
        <f>SUM(E49)</f>
        <v>40000</v>
      </c>
      <c r="F50" s="58">
        <f>SUM(F49)</f>
        <v>40000</v>
      </c>
      <c r="G50" s="58">
        <f>SUM(G49)</f>
        <v>25225</v>
      </c>
      <c r="H50" s="49" t="s">
        <v>56</v>
      </c>
      <c r="I50" s="80"/>
      <c r="J50" s="50"/>
      <c r="K50" s="51"/>
      <c r="L50" s="51"/>
      <c r="M50" s="52"/>
      <c r="N50" s="53"/>
      <c r="O50" s="54"/>
      <c r="P50" s="54"/>
      <c r="Q50" s="54"/>
      <c r="R50" s="54"/>
      <c r="S50" s="54"/>
      <c r="T50" s="54"/>
      <c r="U50" s="54"/>
      <c r="V50" s="54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</row>
    <row r="51" spans="2:44" s="46" customFormat="1" ht="44.25" customHeight="1">
      <c r="B51" s="47">
        <v>6171</v>
      </c>
      <c r="C51" s="47">
        <v>2111</v>
      </c>
      <c r="D51" s="46" t="s">
        <v>43</v>
      </c>
      <c r="E51" s="48">
        <v>10000</v>
      </c>
      <c r="F51" s="48">
        <v>10000</v>
      </c>
      <c r="G51" s="48">
        <v>500</v>
      </c>
      <c r="H51" s="49"/>
      <c r="I51" s="80"/>
      <c r="J51" s="50"/>
      <c r="K51" s="51"/>
      <c r="L51" s="51"/>
      <c r="M51" s="52"/>
      <c r="N51" s="53"/>
      <c r="O51" s="54"/>
      <c r="P51" s="54"/>
      <c r="Q51" s="54"/>
      <c r="R51" s="54"/>
      <c r="S51" s="54"/>
      <c r="T51" s="54"/>
      <c r="U51" s="54"/>
      <c r="V51" s="54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</row>
    <row r="52" spans="2:44" s="46" customFormat="1" ht="44.25" customHeight="1">
      <c r="B52" s="47">
        <v>6171</v>
      </c>
      <c r="C52" s="47">
        <v>2119</v>
      </c>
      <c r="D52" s="46" t="s">
        <v>57</v>
      </c>
      <c r="E52" s="48">
        <v>5000</v>
      </c>
      <c r="F52" s="48">
        <v>5000</v>
      </c>
      <c r="G52" s="48">
        <v>1600</v>
      </c>
      <c r="H52" s="49"/>
      <c r="I52" s="80"/>
      <c r="J52" s="50"/>
      <c r="K52" s="51"/>
      <c r="L52" s="51"/>
      <c r="M52" s="52"/>
      <c r="N52" s="53"/>
      <c r="O52" s="54"/>
      <c r="P52" s="54"/>
      <c r="Q52" s="54"/>
      <c r="R52" s="54"/>
      <c r="S52" s="54"/>
      <c r="T52" s="54"/>
      <c r="U52" s="54"/>
      <c r="V52" s="54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</row>
    <row r="53" spans="2:44" s="46" customFormat="1" ht="44.25" customHeight="1">
      <c r="B53" s="47">
        <v>6171</v>
      </c>
      <c r="C53" s="47">
        <v>2131</v>
      </c>
      <c r="D53" s="46" t="s">
        <v>49</v>
      </c>
      <c r="E53" s="48">
        <v>2000</v>
      </c>
      <c r="F53" s="48">
        <v>2000</v>
      </c>
      <c r="G53" s="48"/>
      <c r="H53" s="49"/>
      <c r="I53" s="80"/>
      <c r="J53" s="50"/>
      <c r="K53" s="51"/>
      <c r="L53" s="51"/>
      <c r="M53" s="52"/>
      <c r="N53" s="53"/>
      <c r="O53" s="54"/>
      <c r="P53" s="54"/>
      <c r="Q53" s="54"/>
      <c r="R53" s="54"/>
      <c r="S53" s="54"/>
      <c r="T53" s="54"/>
      <c r="U53" s="54"/>
      <c r="V53" s="54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</row>
    <row r="54" spans="2:44" s="46" customFormat="1" ht="44.25" customHeight="1">
      <c r="B54" s="56">
        <v>6171</v>
      </c>
      <c r="C54" s="56"/>
      <c r="D54" s="57" t="s">
        <v>58</v>
      </c>
      <c r="E54" s="58">
        <f aca="true" t="shared" si="0" ref="E54:O54">SUM(E51:E53)</f>
        <v>17000</v>
      </c>
      <c r="F54" s="58">
        <f t="shared" si="0"/>
        <v>17000</v>
      </c>
      <c r="G54" s="58">
        <f t="shared" si="0"/>
        <v>2100</v>
      </c>
      <c r="H54" s="86">
        <f t="shared" si="0"/>
        <v>0</v>
      </c>
      <c r="I54" s="87">
        <f t="shared" si="0"/>
        <v>0</v>
      </c>
      <c r="J54" s="87">
        <f t="shared" si="0"/>
        <v>0</v>
      </c>
      <c r="K54" s="87">
        <f t="shared" si="0"/>
        <v>0</v>
      </c>
      <c r="L54" s="87">
        <f t="shared" si="0"/>
        <v>0</v>
      </c>
      <c r="M54" s="87">
        <f t="shared" si="0"/>
        <v>0</v>
      </c>
      <c r="N54" s="87">
        <f t="shared" si="0"/>
        <v>0</v>
      </c>
      <c r="O54" s="87">
        <f t="shared" si="0"/>
        <v>0</v>
      </c>
      <c r="P54" s="54"/>
      <c r="Q54" s="54"/>
      <c r="R54" s="54"/>
      <c r="S54" s="54"/>
      <c r="T54" s="54"/>
      <c r="U54" s="54"/>
      <c r="V54" s="54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</row>
    <row r="55" spans="2:22" s="53" customFormat="1" ht="44.25" customHeight="1">
      <c r="B55" s="47">
        <v>6310</v>
      </c>
      <c r="C55" s="47">
        <v>2141</v>
      </c>
      <c r="D55" s="46" t="s">
        <v>59</v>
      </c>
      <c r="E55" s="48">
        <v>1000</v>
      </c>
      <c r="F55" s="48">
        <v>1000</v>
      </c>
      <c r="G55" s="48"/>
      <c r="H55" s="49"/>
      <c r="I55" s="81"/>
      <c r="J55" s="50"/>
      <c r="K55" s="51"/>
      <c r="L55" s="51"/>
      <c r="M55" s="52"/>
      <c r="O55" s="54"/>
      <c r="P55" s="54"/>
      <c r="Q55" s="54"/>
      <c r="R55" s="54"/>
      <c r="S55" s="54"/>
      <c r="T55" s="54"/>
      <c r="U55" s="54"/>
      <c r="V55" s="54"/>
    </row>
    <row r="56" spans="2:44" s="46" customFormat="1" ht="44.25" customHeight="1">
      <c r="B56" s="56">
        <v>6310</v>
      </c>
      <c r="C56" s="56"/>
      <c r="D56" s="57" t="s">
        <v>60</v>
      </c>
      <c r="E56" s="79">
        <f>SUM(E55)</f>
        <v>1000</v>
      </c>
      <c r="F56" s="79">
        <f>SUM(F55)</f>
        <v>1000</v>
      </c>
      <c r="G56" s="79">
        <f>SUM(G55)</f>
        <v>0</v>
      </c>
      <c r="H56" s="49"/>
      <c r="I56" s="80"/>
      <c r="J56" s="50"/>
      <c r="K56" s="51"/>
      <c r="L56" s="51"/>
      <c r="M56" s="52"/>
      <c r="N56" s="53"/>
      <c r="O56" s="54"/>
      <c r="P56" s="54"/>
      <c r="Q56" s="54"/>
      <c r="R56" s="54"/>
      <c r="S56" s="54"/>
      <c r="T56" s="54"/>
      <c r="U56" s="54"/>
      <c r="V56" s="54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</row>
    <row r="57" spans="2:44" s="46" customFormat="1" ht="44.25" customHeight="1">
      <c r="B57" s="56"/>
      <c r="C57" s="56"/>
      <c r="D57" s="57" t="s">
        <v>61</v>
      </c>
      <c r="E57" s="79">
        <f>SUM(E56,E54+E50+E48+E46+E41+E38+E36+E32+E30+E28)</f>
        <v>665000</v>
      </c>
      <c r="F57" s="79">
        <f>SUM(F56,F54+F50+F48+F46+F41+F38+F36+F32+F30+F28)</f>
        <v>715000</v>
      </c>
      <c r="G57" s="79">
        <f>SUM(G56,G54+G50+G48+G46+G41+G38+G36+G32+G30+G28)</f>
        <v>481205</v>
      </c>
      <c r="H57" s="49"/>
      <c r="I57" s="80"/>
      <c r="J57" s="50"/>
      <c r="K57" s="51"/>
      <c r="L57" s="51"/>
      <c r="M57" s="52"/>
      <c r="N57" s="53"/>
      <c r="O57" s="54"/>
      <c r="P57" s="54"/>
      <c r="Q57" s="54"/>
      <c r="R57" s="54"/>
      <c r="S57" s="54"/>
      <c r="T57" s="54"/>
      <c r="U57" s="54"/>
      <c r="V57" s="54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</row>
    <row r="58" spans="2:22" s="53" customFormat="1" ht="44.25" customHeight="1">
      <c r="B58" s="88"/>
      <c r="C58" s="88"/>
      <c r="D58" s="89" t="s">
        <v>62</v>
      </c>
      <c r="E58" s="90">
        <f>SUM(E57+E26+E19+E12)</f>
        <v>5056000</v>
      </c>
      <c r="F58" s="90">
        <f>SUM(F57+F26+F19+F12)</f>
        <v>5835200</v>
      </c>
      <c r="G58" s="90">
        <f>SUM(G57+G26+G19+G12)</f>
        <v>4911834.350000001</v>
      </c>
      <c r="H58" s="49"/>
      <c r="I58" s="81"/>
      <c r="J58" s="50"/>
      <c r="K58" s="51"/>
      <c r="L58" s="51"/>
      <c r="M58" s="52"/>
      <c r="O58" s="54"/>
      <c r="P58" s="54"/>
      <c r="Q58" s="54"/>
      <c r="R58" s="54"/>
      <c r="S58" s="54"/>
      <c r="T58" s="54"/>
      <c r="U58" s="54"/>
      <c r="V58" s="54"/>
    </row>
    <row r="59" spans="2:44" s="46" customFormat="1" ht="42" customHeight="1">
      <c r="B59" s="35"/>
      <c r="C59" s="36">
        <v>2024</v>
      </c>
      <c r="D59" s="37" t="s">
        <v>63</v>
      </c>
      <c r="E59" s="38" t="s">
        <v>3</v>
      </c>
      <c r="F59" s="36" t="s">
        <v>4</v>
      </c>
      <c r="G59" s="36" t="s">
        <v>5</v>
      </c>
      <c r="H59" s="49"/>
      <c r="I59" s="91"/>
      <c r="J59" s="50"/>
      <c r="K59" s="51"/>
      <c r="L59" s="51"/>
      <c r="M59" s="52"/>
      <c r="N59" s="53"/>
      <c r="O59" s="54"/>
      <c r="P59" s="54"/>
      <c r="Q59" s="54"/>
      <c r="R59" s="54"/>
      <c r="S59" s="54"/>
      <c r="T59" s="54"/>
      <c r="U59" s="54"/>
      <c r="V59" s="54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</row>
    <row r="60" spans="2:255" s="59" customFormat="1" ht="42" customHeight="1">
      <c r="B60" s="45" t="s">
        <v>6</v>
      </c>
      <c r="C60" s="45" t="s">
        <v>7</v>
      </c>
      <c r="D60" s="45"/>
      <c r="E60" s="36">
        <v>2024</v>
      </c>
      <c r="F60" s="36" t="s">
        <v>8</v>
      </c>
      <c r="G60" s="36" t="s">
        <v>9</v>
      </c>
      <c r="H60" s="49"/>
      <c r="I60" s="92"/>
      <c r="J60" s="50"/>
      <c r="K60" s="51"/>
      <c r="L60" s="51"/>
      <c r="M60" s="62"/>
      <c r="N60" s="63"/>
      <c r="O60" s="64"/>
      <c r="P60" s="64"/>
      <c r="Q60" s="64"/>
      <c r="R60" s="64"/>
      <c r="S60" s="64"/>
      <c r="T60" s="64"/>
      <c r="U60" s="64"/>
      <c r="V60" s="64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IU60" s="46"/>
    </row>
    <row r="61" spans="2:22" s="53" customFormat="1" ht="42" customHeight="1">
      <c r="B61" s="83">
        <v>1032</v>
      </c>
      <c r="C61" s="83">
        <v>5169</v>
      </c>
      <c r="D61" s="52" t="s">
        <v>64</v>
      </c>
      <c r="E61" s="93"/>
      <c r="F61" s="93"/>
      <c r="G61" s="93"/>
      <c r="H61" s="49"/>
      <c r="I61" s="94"/>
      <c r="J61" s="50"/>
      <c r="K61" s="51"/>
      <c r="L61" s="51"/>
      <c r="M61" s="52"/>
      <c r="O61" s="54"/>
      <c r="P61" s="54"/>
      <c r="Q61" s="54"/>
      <c r="R61" s="54"/>
      <c r="S61" s="54"/>
      <c r="T61" s="54"/>
      <c r="U61" s="54"/>
      <c r="V61" s="54"/>
    </row>
    <row r="62" spans="2:22" s="57" customFormat="1" ht="42" customHeight="1">
      <c r="B62" s="56">
        <v>1032</v>
      </c>
      <c r="C62" s="56"/>
      <c r="D62" s="95" t="s">
        <v>39</v>
      </c>
      <c r="E62" s="96">
        <f>SUM(E61)</f>
        <v>0</v>
      </c>
      <c r="F62" s="96">
        <f>SUM(F61)</f>
        <v>0</v>
      </c>
      <c r="G62" s="96">
        <f>SUM(G61)</f>
        <v>0</v>
      </c>
      <c r="H62" s="97"/>
      <c r="I62" s="98"/>
      <c r="J62" s="87"/>
      <c r="K62" s="99"/>
      <c r="L62" s="99"/>
      <c r="M62" s="95"/>
      <c r="O62" s="100"/>
      <c r="P62" s="100"/>
      <c r="Q62" s="100"/>
      <c r="R62" s="100"/>
      <c r="S62" s="100"/>
      <c r="T62" s="100"/>
      <c r="U62" s="100"/>
      <c r="V62" s="100"/>
    </row>
    <row r="63" spans="2:22" s="53" customFormat="1" ht="42" customHeight="1">
      <c r="B63" s="83">
        <v>2141</v>
      </c>
      <c r="C63" s="83">
        <v>5137</v>
      </c>
      <c r="D63" s="52" t="s">
        <v>65</v>
      </c>
      <c r="E63" s="93">
        <v>20000</v>
      </c>
      <c r="F63" s="93">
        <v>5000</v>
      </c>
      <c r="G63" s="93">
        <v>0</v>
      </c>
      <c r="H63" s="49"/>
      <c r="I63" s="94"/>
      <c r="J63" s="50"/>
      <c r="K63" s="51"/>
      <c r="L63" s="51"/>
      <c r="M63" s="52"/>
      <c r="O63" s="54"/>
      <c r="P63" s="54"/>
      <c r="Q63" s="54"/>
      <c r="R63" s="54"/>
      <c r="S63" s="54"/>
      <c r="T63" s="54"/>
      <c r="U63" s="54"/>
      <c r="V63" s="54"/>
    </row>
    <row r="64" spans="2:22" s="53" customFormat="1" ht="42" customHeight="1">
      <c r="B64" s="83">
        <v>2141</v>
      </c>
      <c r="C64" s="83">
        <v>5139</v>
      </c>
      <c r="D64" s="52" t="s">
        <v>66</v>
      </c>
      <c r="E64" s="93">
        <v>5000</v>
      </c>
      <c r="F64" s="93">
        <v>5000</v>
      </c>
      <c r="G64" s="93">
        <v>0</v>
      </c>
      <c r="H64" s="49"/>
      <c r="I64" s="94"/>
      <c r="J64" s="50"/>
      <c r="K64" s="51"/>
      <c r="L64" s="51"/>
      <c r="M64" s="52"/>
      <c r="O64" s="54"/>
      <c r="P64" s="54"/>
      <c r="Q64" s="54"/>
      <c r="R64" s="54"/>
      <c r="S64" s="54"/>
      <c r="T64" s="54"/>
      <c r="U64" s="54"/>
      <c r="V64" s="54"/>
    </row>
    <row r="65" spans="2:22" s="53" customFormat="1" ht="42" customHeight="1">
      <c r="B65" s="83">
        <v>2141</v>
      </c>
      <c r="C65" s="83">
        <v>5155</v>
      </c>
      <c r="D65" s="52" t="s">
        <v>67</v>
      </c>
      <c r="E65" s="93">
        <v>10000</v>
      </c>
      <c r="F65" s="93">
        <v>8000</v>
      </c>
      <c r="G65" s="93">
        <v>7450</v>
      </c>
      <c r="H65" s="49"/>
      <c r="I65" s="94"/>
      <c r="J65" s="50"/>
      <c r="K65" s="51"/>
      <c r="L65" s="51"/>
      <c r="M65" s="52"/>
      <c r="O65" s="54"/>
      <c r="P65" s="54"/>
      <c r="Q65" s="54"/>
      <c r="R65" s="54"/>
      <c r="S65" s="54"/>
      <c r="T65" s="54"/>
      <c r="U65" s="54"/>
      <c r="V65" s="54"/>
    </row>
    <row r="66" spans="2:22" s="53" customFormat="1" ht="42" customHeight="1">
      <c r="B66" s="83">
        <v>2141</v>
      </c>
      <c r="C66" s="83">
        <v>5169</v>
      </c>
      <c r="D66" s="52" t="s">
        <v>64</v>
      </c>
      <c r="E66" s="93">
        <v>5000</v>
      </c>
      <c r="F66" s="93">
        <v>5000</v>
      </c>
      <c r="G66" s="93"/>
      <c r="H66" s="49"/>
      <c r="I66" s="94"/>
      <c r="J66" s="50"/>
      <c r="K66" s="51"/>
      <c r="L66" s="51"/>
      <c r="M66" s="52"/>
      <c r="O66" s="54"/>
      <c r="P66" s="54"/>
      <c r="Q66" s="54"/>
      <c r="R66" s="54"/>
      <c r="S66" s="54"/>
      <c r="T66" s="54"/>
      <c r="U66" s="54"/>
      <c r="V66" s="54"/>
    </row>
    <row r="67" spans="2:22" s="53" customFormat="1" ht="42" customHeight="1">
      <c r="B67" s="83">
        <v>2141</v>
      </c>
      <c r="C67" s="83">
        <v>5171</v>
      </c>
      <c r="D67" s="52" t="s">
        <v>68</v>
      </c>
      <c r="E67" s="93">
        <v>20000</v>
      </c>
      <c r="F67" s="93">
        <v>20000</v>
      </c>
      <c r="G67" s="93"/>
      <c r="H67" s="101"/>
      <c r="I67" s="94"/>
      <c r="J67" s="50"/>
      <c r="K67" s="51"/>
      <c r="L67" s="51"/>
      <c r="M67" s="52"/>
      <c r="O67" s="54"/>
      <c r="P67" s="54"/>
      <c r="Q67" s="54"/>
      <c r="R67" s="54"/>
      <c r="S67" s="54"/>
      <c r="T67" s="54"/>
      <c r="U67" s="54"/>
      <c r="V67" s="54"/>
    </row>
    <row r="68" spans="2:22" s="53" customFormat="1" ht="42" customHeight="1">
      <c r="B68" s="83">
        <v>2141</v>
      </c>
      <c r="C68" s="83">
        <v>5229</v>
      </c>
      <c r="D68" s="52" t="s">
        <v>69</v>
      </c>
      <c r="E68" s="102">
        <v>0</v>
      </c>
      <c r="F68" s="93">
        <v>34000</v>
      </c>
      <c r="G68" s="93"/>
      <c r="H68" s="101" t="s">
        <v>70</v>
      </c>
      <c r="I68" s="94"/>
      <c r="J68" s="50"/>
      <c r="K68" s="51"/>
      <c r="L68" s="51"/>
      <c r="M68" s="52"/>
      <c r="O68" s="54"/>
      <c r="P68" s="54"/>
      <c r="Q68" s="54"/>
      <c r="R68" s="54"/>
      <c r="S68" s="54"/>
      <c r="T68" s="54"/>
      <c r="U68" s="54"/>
      <c r="V68" s="54"/>
    </row>
    <row r="69" spans="2:255" s="63" customFormat="1" ht="42" customHeight="1">
      <c r="B69" s="56">
        <v>2141</v>
      </c>
      <c r="C69" s="56">
        <v>2141</v>
      </c>
      <c r="D69" s="95" t="s">
        <v>71</v>
      </c>
      <c r="E69" s="103">
        <f>SUM(E63:E68)</f>
        <v>60000</v>
      </c>
      <c r="F69" s="96">
        <f>SUM(F63:F68)</f>
        <v>77000</v>
      </c>
      <c r="G69" s="96">
        <f>SUM(G63:G68)</f>
        <v>7450</v>
      </c>
      <c r="H69" s="49"/>
      <c r="I69" s="92"/>
      <c r="J69" s="50"/>
      <c r="K69" s="51"/>
      <c r="L69" s="51"/>
      <c r="M69" s="62"/>
      <c r="O69" s="64"/>
      <c r="P69" s="64"/>
      <c r="Q69" s="64"/>
      <c r="R69" s="64"/>
      <c r="S69" s="64"/>
      <c r="T69" s="64"/>
      <c r="U69" s="64"/>
      <c r="V69" s="64"/>
      <c r="IU69" s="53"/>
    </row>
    <row r="70" spans="2:22" s="53" customFormat="1" ht="42" customHeight="1">
      <c r="B70" s="82">
        <v>2212</v>
      </c>
      <c r="C70" s="82">
        <v>5137</v>
      </c>
      <c r="D70" s="104" t="s">
        <v>65</v>
      </c>
      <c r="E70" s="102"/>
      <c r="F70" s="105">
        <v>5000</v>
      </c>
      <c r="G70" s="105">
        <v>2305</v>
      </c>
      <c r="H70" s="49"/>
      <c r="I70" s="94"/>
      <c r="J70" s="50"/>
      <c r="K70" s="51"/>
      <c r="L70" s="51"/>
      <c r="M70" s="52"/>
      <c r="O70" s="54"/>
      <c r="P70" s="54"/>
      <c r="Q70" s="54"/>
      <c r="R70" s="54"/>
      <c r="S70" s="54"/>
      <c r="T70" s="54"/>
      <c r="U70" s="54"/>
      <c r="V70" s="54"/>
    </row>
    <row r="71" spans="2:22" s="53" customFormat="1" ht="42" customHeight="1">
      <c r="B71" s="83">
        <v>2212</v>
      </c>
      <c r="C71" s="83">
        <v>5139</v>
      </c>
      <c r="D71" s="52" t="s">
        <v>66</v>
      </c>
      <c r="E71" s="102">
        <v>6000</v>
      </c>
      <c r="F71" s="93">
        <v>6000</v>
      </c>
      <c r="G71" s="93">
        <v>3460.49</v>
      </c>
      <c r="H71" s="49"/>
      <c r="I71" s="48"/>
      <c r="J71" s="50"/>
      <c r="K71" s="51"/>
      <c r="L71" s="51"/>
      <c r="M71" s="52"/>
      <c r="O71" s="54"/>
      <c r="P71" s="54"/>
      <c r="Q71" s="54"/>
      <c r="R71" s="54"/>
      <c r="S71" s="54"/>
      <c r="T71" s="54"/>
      <c r="U71" s="54"/>
      <c r="V71" s="54"/>
    </row>
    <row r="72" spans="2:22" s="53" customFormat="1" ht="42" customHeight="1">
      <c r="B72" s="83">
        <v>2212</v>
      </c>
      <c r="C72" s="83">
        <v>5169</v>
      </c>
      <c r="D72" s="52" t="s">
        <v>64</v>
      </c>
      <c r="E72" s="102">
        <v>3000</v>
      </c>
      <c r="F72" s="93">
        <v>3000</v>
      </c>
      <c r="G72" s="93"/>
      <c r="H72" s="49"/>
      <c r="I72" s="48"/>
      <c r="J72" s="50"/>
      <c r="K72" s="51"/>
      <c r="L72" s="51"/>
      <c r="M72" s="52"/>
      <c r="O72" s="54"/>
      <c r="P72" s="54"/>
      <c r="Q72" s="54"/>
      <c r="R72" s="54"/>
      <c r="S72" s="54"/>
      <c r="T72" s="54"/>
      <c r="U72" s="54"/>
      <c r="V72" s="54"/>
    </row>
    <row r="73" spans="2:22" s="53" customFormat="1" ht="42" customHeight="1">
      <c r="B73" s="83">
        <v>2212</v>
      </c>
      <c r="C73" s="83">
        <v>5171</v>
      </c>
      <c r="D73" s="52" t="s">
        <v>72</v>
      </c>
      <c r="E73" s="102">
        <v>10000</v>
      </c>
      <c r="F73" s="93">
        <v>990000</v>
      </c>
      <c r="G73" s="93">
        <v>965074.49</v>
      </c>
      <c r="H73" s="106" t="s">
        <v>73</v>
      </c>
      <c r="I73" s="48"/>
      <c r="J73" s="50"/>
      <c r="K73" s="51"/>
      <c r="L73" s="51"/>
      <c r="M73" s="52"/>
      <c r="O73" s="54"/>
      <c r="P73" s="54"/>
      <c r="Q73" s="54"/>
      <c r="R73" s="54"/>
      <c r="S73" s="54"/>
      <c r="T73" s="54"/>
      <c r="U73" s="54"/>
      <c r="V73" s="54"/>
    </row>
    <row r="74" spans="2:44" s="46" customFormat="1" ht="42" customHeight="1">
      <c r="B74" s="47">
        <v>2212</v>
      </c>
      <c r="C74" s="47">
        <v>6121</v>
      </c>
      <c r="D74" s="107" t="s">
        <v>74</v>
      </c>
      <c r="E74" s="102"/>
      <c r="F74" s="93">
        <v>200000</v>
      </c>
      <c r="G74" s="93">
        <v>200000</v>
      </c>
      <c r="H74" s="108" t="s">
        <v>75</v>
      </c>
      <c r="I74" s="48"/>
      <c r="J74" s="50"/>
      <c r="K74" s="51"/>
      <c r="L74" s="51"/>
      <c r="M74" s="52"/>
      <c r="N74" s="53"/>
      <c r="O74" s="54"/>
      <c r="P74" s="54"/>
      <c r="Q74" s="54"/>
      <c r="R74" s="54"/>
      <c r="S74" s="54"/>
      <c r="T74" s="54"/>
      <c r="U74" s="54"/>
      <c r="V74" s="54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</row>
    <row r="75" spans="2:44" s="46" customFormat="1" ht="42" customHeight="1">
      <c r="B75" s="82">
        <v>2212</v>
      </c>
      <c r="C75" s="82"/>
      <c r="D75" s="57" t="s">
        <v>76</v>
      </c>
      <c r="E75" s="109">
        <f>SUM(E70:E74)</f>
        <v>19000</v>
      </c>
      <c r="F75" s="109">
        <f>SUM(F70:F74)</f>
        <v>1204000</v>
      </c>
      <c r="G75" s="109">
        <f>SUM(G70:G74)</f>
        <v>1170839.98</v>
      </c>
      <c r="H75" s="49"/>
      <c r="I75" s="110"/>
      <c r="J75" s="50"/>
      <c r="K75" s="51"/>
      <c r="L75" s="51"/>
      <c r="M75" s="52"/>
      <c r="N75" s="53"/>
      <c r="O75" s="54"/>
      <c r="P75" s="64"/>
      <c r="Q75" s="64"/>
      <c r="R75" s="64"/>
      <c r="S75" s="64"/>
      <c r="T75" s="64"/>
      <c r="U75" s="64"/>
      <c r="V75" s="54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</row>
    <row r="76" spans="2:22" s="53" customFormat="1" ht="42" customHeight="1">
      <c r="B76" s="83">
        <v>2219</v>
      </c>
      <c r="C76" s="83">
        <v>6121</v>
      </c>
      <c r="D76" s="53" t="s">
        <v>74</v>
      </c>
      <c r="E76" s="111">
        <v>0</v>
      </c>
      <c r="F76" s="112"/>
      <c r="G76" s="112"/>
      <c r="H76" s="49"/>
      <c r="I76" s="110"/>
      <c r="J76" s="50"/>
      <c r="K76" s="51"/>
      <c r="L76" s="51"/>
      <c r="M76" s="52"/>
      <c r="O76" s="54"/>
      <c r="P76" s="64"/>
      <c r="Q76" s="64"/>
      <c r="R76" s="64"/>
      <c r="S76" s="64"/>
      <c r="T76" s="64"/>
      <c r="U76" s="64"/>
      <c r="V76" s="54"/>
    </row>
    <row r="77" spans="2:22" s="53" customFormat="1" ht="42" customHeight="1">
      <c r="B77" s="83">
        <v>2219</v>
      </c>
      <c r="C77" s="83">
        <v>5171</v>
      </c>
      <c r="D77" s="53" t="s">
        <v>68</v>
      </c>
      <c r="E77" s="111"/>
      <c r="F77" s="111">
        <v>0</v>
      </c>
      <c r="G77" s="111">
        <v>0</v>
      </c>
      <c r="H77" s="49"/>
      <c r="I77" s="84"/>
      <c r="J77" s="50"/>
      <c r="K77" s="51"/>
      <c r="L77" s="51"/>
      <c r="M77" s="52"/>
      <c r="O77" s="54"/>
      <c r="P77" s="54"/>
      <c r="Q77" s="54"/>
      <c r="R77" s="54"/>
      <c r="S77" s="54"/>
      <c r="T77" s="54"/>
      <c r="U77" s="54"/>
      <c r="V77" s="54"/>
    </row>
    <row r="78" spans="2:44" s="59" customFormat="1" ht="42" customHeight="1">
      <c r="B78" s="56">
        <v>2219</v>
      </c>
      <c r="C78" s="56"/>
      <c r="D78" s="57" t="s">
        <v>77</v>
      </c>
      <c r="E78" s="109">
        <f>SUM(E76:E77)</f>
        <v>0</v>
      </c>
      <c r="F78" s="109">
        <f>SUM(F76:F77)</f>
        <v>0</v>
      </c>
      <c r="G78" s="109">
        <f>SUM(G76:G77)</f>
        <v>0</v>
      </c>
      <c r="H78" s="113"/>
      <c r="I78" s="110"/>
      <c r="J78" s="60"/>
      <c r="K78" s="61"/>
      <c r="L78" s="61"/>
      <c r="M78" s="62"/>
      <c r="N78" s="63"/>
      <c r="O78" s="64"/>
      <c r="P78" s="64"/>
      <c r="Q78" s="64"/>
      <c r="R78" s="64"/>
      <c r="S78" s="64"/>
      <c r="T78" s="64"/>
      <c r="U78" s="64"/>
      <c r="V78" s="64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</row>
    <row r="79" spans="2:44" s="46" customFormat="1" ht="42" customHeight="1">
      <c r="B79" s="47">
        <v>2292</v>
      </c>
      <c r="C79" s="47">
        <v>5323</v>
      </c>
      <c r="D79" s="46" t="s">
        <v>78</v>
      </c>
      <c r="E79" s="102">
        <v>10000</v>
      </c>
      <c r="F79" s="93">
        <v>10000</v>
      </c>
      <c r="G79" s="93">
        <v>9120</v>
      </c>
      <c r="H79" s="49"/>
      <c r="I79" s="93"/>
      <c r="J79" s="50"/>
      <c r="K79" s="51"/>
      <c r="L79" s="51"/>
      <c r="M79" s="52"/>
      <c r="N79" s="53"/>
      <c r="O79" s="54"/>
      <c r="P79" s="54"/>
      <c r="Q79" s="54"/>
      <c r="R79" s="54"/>
      <c r="S79" s="54"/>
      <c r="T79" s="54"/>
      <c r="U79" s="54"/>
      <c r="V79" s="54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</row>
    <row r="80" spans="2:44" s="46" customFormat="1" ht="42" customHeight="1">
      <c r="B80" s="56">
        <v>2292</v>
      </c>
      <c r="C80" s="82"/>
      <c r="D80" s="57" t="s">
        <v>79</v>
      </c>
      <c r="E80" s="109">
        <f>SUM(E79)</f>
        <v>10000</v>
      </c>
      <c r="F80" s="109">
        <f>SUM(F79)</f>
        <v>10000</v>
      </c>
      <c r="G80" s="109">
        <f>SUM(G79)</f>
        <v>9120</v>
      </c>
      <c r="H80" s="49"/>
      <c r="I80" s="112"/>
      <c r="J80" s="50"/>
      <c r="K80" s="51"/>
      <c r="L80" s="51"/>
      <c r="M80" s="52"/>
      <c r="N80" s="53"/>
      <c r="O80" s="54"/>
      <c r="P80" s="54"/>
      <c r="Q80" s="54"/>
      <c r="R80" s="54"/>
      <c r="S80" s="54"/>
      <c r="T80" s="54"/>
      <c r="U80" s="54"/>
      <c r="V80" s="54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</row>
    <row r="81" spans="2:22" s="53" customFormat="1" ht="42" customHeight="1">
      <c r="B81" s="83">
        <v>2310</v>
      </c>
      <c r="C81" s="83">
        <v>5021</v>
      </c>
      <c r="D81" s="53" t="s">
        <v>80</v>
      </c>
      <c r="E81" s="111">
        <v>70000</v>
      </c>
      <c r="F81" s="111">
        <v>70000</v>
      </c>
      <c r="G81" s="111">
        <v>60610</v>
      </c>
      <c r="H81" s="49" t="s">
        <v>81</v>
      </c>
      <c r="I81" s="111"/>
      <c r="J81" s="50"/>
      <c r="K81" s="51"/>
      <c r="L81" s="51"/>
      <c r="M81" s="52"/>
      <c r="O81" s="54"/>
      <c r="P81" s="54"/>
      <c r="Q81" s="54"/>
      <c r="R81" s="54"/>
      <c r="S81" s="54"/>
      <c r="T81" s="54"/>
      <c r="U81" s="54"/>
      <c r="V81" s="54"/>
    </row>
    <row r="82" spans="2:22" s="53" customFormat="1" ht="42" customHeight="1">
      <c r="B82" s="83">
        <v>2310</v>
      </c>
      <c r="C82" s="83">
        <v>5132</v>
      </c>
      <c r="D82" s="53" t="s">
        <v>82</v>
      </c>
      <c r="E82" s="111">
        <v>1000</v>
      </c>
      <c r="F82" s="111">
        <v>1000</v>
      </c>
      <c r="G82" s="111">
        <v>0</v>
      </c>
      <c r="H82" s="49"/>
      <c r="I82" s="111"/>
      <c r="J82" s="50"/>
      <c r="K82" s="51"/>
      <c r="L82" s="51"/>
      <c r="M82" s="52"/>
      <c r="O82" s="54"/>
      <c r="P82" s="54"/>
      <c r="Q82" s="54"/>
      <c r="R82" s="54"/>
      <c r="S82" s="54"/>
      <c r="T82" s="54"/>
      <c r="U82" s="54"/>
      <c r="V82" s="54"/>
    </row>
    <row r="83" spans="2:22" s="53" customFormat="1" ht="42" customHeight="1">
      <c r="B83" s="83">
        <v>2310</v>
      </c>
      <c r="C83" s="83">
        <v>5137</v>
      </c>
      <c r="D83" s="53" t="s">
        <v>65</v>
      </c>
      <c r="E83" s="111"/>
      <c r="F83" s="111">
        <v>0</v>
      </c>
      <c r="G83" s="111"/>
      <c r="H83" s="49"/>
      <c r="I83" s="111"/>
      <c r="J83" s="50"/>
      <c r="K83" s="51"/>
      <c r="L83" s="51"/>
      <c r="M83" s="52"/>
      <c r="O83" s="54"/>
      <c r="P83" s="54"/>
      <c r="Q83" s="54"/>
      <c r="R83" s="54"/>
      <c r="S83" s="54"/>
      <c r="T83" s="54"/>
      <c r="U83" s="54"/>
      <c r="V83" s="54"/>
    </row>
    <row r="84" spans="2:22" s="53" customFormat="1" ht="42" customHeight="1">
      <c r="B84" s="83">
        <v>2310</v>
      </c>
      <c r="C84" s="83">
        <v>5139</v>
      </c>
      <c r="D84" s="53" t="s">
        <v>66</v>
      </c>
      <c r="E84" s="111">
        <v>230000</v>
      </c>
      <c r="F84" s="111">
        <v>215000</v>
      </c>
      <c r="G84" s="111">
        <v>190958.83</v>
      </c>
      <c r="H84" s="49"/>
      <c r="I84" s="111"/>
      <c r="J84" s="50"/>
      <c r="K84" s="51"/>
      <c r="L84" s="51"/>
      <c r="M84" s="52"/>
      <c r="O84" s="54"/>
      <c r="P84" s="54"/>
      <c r="Q84" s="54"/>
      <c r="R84" s="54"/>
      <c r="S84" s="54"/>
      <c r="T84" s="54"/>
      <c r="U84" s="54"/>
      <c r="V84" s="54"/>
    </row>
    <row r="85" spans="2:22" s="53" customFormat="1" ht="42" customHeight="1">
      <c r="B85" s="47">
        <v>2310</v>
      </c>
      <c r="C85" s="83">
        <v>5154</v>
      </c>
      <c r="D85" s="53" t="s">
        <v>83</v>
      </c>
      <c r="E85" s="111">
        <v>100000</v>
      </c>
      <c r="F85" s="111">
        <v>90000</v>
      </c>
      <c r="G85" s="111">
        <v>76394.45</v>
      </c>
      <c r="H85" s="49"/>
      <c r="I85" s="111"/>
      <c r="J85" s="50"/>
      <c r="K85" s="51"/>
      <c r="L85" s="51"/>
      <c r="M85" s="52"/>
      <c r="O85" s="54"/>
      <c r="P85" s="54"/>
      <c r="Q85" s="54"/>
      <c r="R85" s="54"/>
      <c r="S85" s="54"/>
      <c r="T85" s="54"/>
      <c r="U85" s="54"/>
      <c r="V85" s="54"/>
    </row>
    <row r="86" spans="2:22" s="53" customFormat="1" ht="42" customHeight="1">
      <c r="B86" s="83">
        <v>2310</v>
      </c>
      <c r="C86" s="83">
        <v>5163</v>
      </c>
      <c r="D86" s="53" t="s">
        <v>84</v>
      </c>
      <c r="E86" s="111"/>
      <c r="F86" s="111"/>
      <c r="G86" s="111"/>
      <c r="H86" s="49"/>
      <c r="I86" s="111"/>
      <c r="J86" s="50"/>
      <c r="K86" s="51"/>
      <c r="L86" s="51"/>
      <c r="M86" s="52"/>
      <c r="O86" s="54"/>
      <c r="P86" s="54"/>
      <c r="Q86" s="54"/>
      <c r="R86" s="54"/>
      <c r="S86" s="54"/>
      <c r="T86" s="54"/>
      <c r="U86" s="54"/>
      <c r="V86" s="54"/>
    </row>
    <row r="87" spans="2:22" s="53" customFormat="1" ht="42" customHeight="1">
      <c r="B87" s="83">
        <v>2310</v>
      </c>
      <c r="C87" s="83">
        <v>5169</v>
      </c>
      <c r="D87" s="53" t="s">
        <v>64</v>
      </c>
      <c r="E87" s="111">
        <v>220000</v>
      </c>
      <c r="F87" s="111">
        <v>210000</v>
      </c>
      <c r="G87" s="111">
        <v>186117.5</v>
      </c>
      <c r="H87" s="101"/>
      <c r="I87" s="111"/>
      <c r="J87" s="50"/>
      <c r="K87" s="51"/>
      <c r="L87" s="51"/>
      <c r="M87" s="52"/>
      <c r="O87" s="54"/>
      <c r="P87" s="54"/>
      <c r="Q87" s="54"/>
      <c r="R87" s="54"/>
      <c r="S87" s="54"/>
      <c r="T87" s="54"/>
      <c r="U87" s="54"/>
      <c r="V87" s="54"/>
    </row>
    <row r="88" spans="2:22" s="53" customFormat="1" ht="42" customHeight="1">
      <c r="B88" s="47">
        <v>2310</v>
      </c>
      <c r="C88" s="83">
        <v>5171</v>
      </c>
      <c r="D88" s="53" t="s">
        <v>68</v>
      </c>
      <c r="E88" s="111">
        <v>50000</v>
      </c>
      <c r="F88" s="111">
        <v>100000</v>
      </c>
      <c r="G88" s="111">
        <v>4114</v>
      </c>
      <c r="H88" s="114"/>
      <c r="I88" s="111"/>
      <c r="J88" s="50"/>
      <c r="K88" s="51"/>
      <c r="L88" s="51"/>
      <c r="M88" s="52"/>
      <c r="O88" s="54"/>
      <c r="P88" s="54"/>
      <c r="Q88" s="54"/>
      <c r="R88" s="54"/>
      <c r="S88" s="54"/>
      <c r="T88" s="54"/>
      <c r="U88" s="54"/>
      <c r="V88" s="54"/>
    </row>
    <row r="89" spans="2:44" s="46" customFormat="1" ht="42" customHeight="1">
      <c r="B89" s="47">
        <v>2310</v>
      </c>
      <c r="C89" s="47">
        <v>6121</v>
      </c>
      <c r="D89" s="46" t="s">
        <v>74</v>
      </c>
      <c r="E89" s="115">
        <v>490000</v>
      </c>
      <c r="F89" s="93"/>
      <c r="G89" s="93"/>
      <c r="H89" s="116" t="s">
        <v>85</v>
      </c>
      <c r="I89" s="93"/>
      <c r="J89" s="50"/>
      <c r="K89" s="51"/>
      <c r="L89" s="51"/>
      <c r="M89" s="52"/>
      <c r="N89" s="53"/>
      <c r="O89" s="54"/>
      <c r="P89" s="54"/>
      <c r="Q89" s="54"/>
      <c r="R89" s="54"/>
      <c r="S89" s="54"/>
      <c r="T89" s="54"/>
      <c r="U89" s="54"/>
      <c r="V89" s="54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</row>
    <row r="90" spans="2:44" s="46" customFormat="1" ht="42" customHeight="1">
      <c r="B90" s="56">
        <v>2310</v>
      </c>
      <c r="C90" s="82"/>
      <c r="D90" s="57" t="s">
        <v>86</v>
      </c>
      <c r="E90" s="109">
        <f>SUM(E81:E89)</f>
        <v>1161000</v>
      </c>
      <c r="F90" s="109">
        <f>SUM(F81:F89)</f>
        <v>686000</v>
      </c>
      <c r="G90" s="109">
        <f>SUM(G81:G89)</f>
        <v>518194.77999999997</v>
      </c>
      <c r="H90" s="117" t="s">
        <v>87</v>
      </c>
      <c r="I90" s="112"/>
      <c r="J90" s="50"/>
      <c r="K90" s="51"/>
      <c r="L90" s="51"/>
      <c r="M90" s="52"/>
      <c r="N90" s="53"/>
      <c r="O90" s="54"/>
      <c r="P90" s="54"/>
      <c r="Q90" s="54"/>
      <c r="R90" s="54"/>
      <c r="S90" s="54"/>
      <c r="T90" s="54"/>
      <c r="U90" s="54"/>
      <c r="V90" s="54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</row>
    <row r="91" spans="2:22" s="53" customFormat="1" ht="42" customHeight="1">
      <c r="B91" s="83">
        <v>2321</v>
      </c>
      <c r="C91" s="83">
        <v>5021</v>
      </c>
      <c r="D91" s="53" t="s">
        <v>80</v>
      </c>
      <c r="E91" s="111">
        <v>4000</v>
      </c>
      <c r="F91" s="111">
        <v>4000</v>
      </c>
      <c r="G91" s="111"/>
      <c r="H91" s="49"/>
      <c r="I91" s="111"/>
      <c r="J91" s="50"/>
      <c r="K91" s="51"/>
      <c r="L91" s="51"/>
      <c r="M91" s="52"/>
      <c r="O91" s="54"/>
      <c r="P91" s="54"/>
      <c r="Q91" s="54"/>
      <c r="R91" s="54"/>
      <c r="S91" s="54"/>
      <c r="T91" s="54"/>
      <c r="U91" s="54"/>
      <c r="V91" s="54"/>
    </row>
    <row r="92" spans="2:22" s="53" customFormat="1" ht="42" customHeight="1">
      <c r="B92" s="83">
        <v>2321</v>
      </c>
      <c r="C92" s="83">
        <v>5139</v>
      </c>
      <c r="D92" s="53" t="s">
        <v>66</v>
      </c>
      <c r="E92" s="111">
        <v>15000</v>
      </c>
      <c r="F92" s="111">
        <v>15000</v>
      </c>
      <c r="G92" s="111"/>
      <c r="H92" s="49"/>
      <c r="I92" s="111"/>
      <c r="J92" s="50"/>
      <c r="K92" s="51"/>
      <c r="L92" s="51"/>
      <c r="M92" s="52"/>
      <c r="O92" s="54"/>
      <c r="P92" s="54"/>
      <c r="Q92" s="54"/>
      <c r="R92" s="54"/>
      <c r="S92" s="54"/>
      <c r="T92" s="54"/>
      <c r="U92" s="54"/>
      <c r="V92" s="54"/>
    </row>
    <row r="93" spans="2:22" s="53" customFormat="1" ht="42" customHeight="1">
      <c r="B93" s="83">
        <v>2321</v>
      </c>
      <c r="C93" s="83">
        <v>5169</v>
      </c>
      <c r="D93" s="53" t="s">
        <v>88</v>
      </c>
      <c r="E93" s="111">
        <v>6000</v>
      </c>
      <c r="F93" s="111">
        <v>6000</v>
      </c>
      <c r="G93" s="111">
        <v>0</v>
      </c>
      <c r="H93" s="49"/>
      <c r="I93" s="111"/>
      <c r="J93" s="50"/>
      <c r="K93" s="51"/>
      <c r="L93" s="51"/>
      <c r="M93" s="52"/>
      <c r="O93" s="54"/>
      <c r="P93" s="54"/>
      <c r="Q93" s="54"/>
      <c r="R93" s="54"/>
      <c r="S93" s="54"/>
      <c r="T93" s="54"/>
      <c r="U93" s="54"/>
      <c r="V93" s="54"/>
    </row>
    <row r="94" spans="2:22" s="53" customFormat="1" ht="42" customHeight="1">
      <c r="B94" s="83">
        <v>2321</v>
      </c>
      <c r="C94" s="83">
        <v>5171</v>
      </c>
      <c r="D94" s="53" t="s">
        <v>68</v>
      </c>
      <c r="E94" s="118">
        <v>180000</v>
      </c>
      <c r="F94" s="111">
        <v>350000</v>
      </c>
      <c r="G94" s="111">
        <v>314371</v>
      </c>
      <c r="H94" s="49" t="s">
        <v>89</v>
      </c>
      <c r="I94" s="111"/>
      <c r="J94" s="50"/>
      <c r="K94" s="51"/>
      <c r="L94" s="51"/>
      <c r="M94" s="52"/>
      <c r="O94" s="54"/>
      <c r="P94" s="54"/>
      <c r="Q94" s="54"/>
      <c r="R94" s="54"/>
      <c r="S94" s="54"/>
      <c r="T94" s="54"/>
      <c r="U94" s="54"/>
      <c r="V94" s="54"/>
    </row>
    <row r="95" spans="2:22" s="53" customFormat="1" ht="42" customHeight="1">
      <c r="B95" s="83">
        <v>2321</v>
      </c>
      <c r="C95" s="83">
        <v>5494</v>
      </c>
      <c r="D95" s="53" t="s">
        <v>90</v>
      </c>
      <c r="E95" s="119">
        <v>120000</v>
      </c>
      <c r="F95" s="111">
        <v>120000</v>
      </c>
      <c r="G95" s="111">
        <v>60000</v>
      </c>
      <c r="H95" s="108" t="s">
        <v>91</v>
      </c>
      <c r="I95" s="111"/>
      <c r="J95" s="50"/>
      <c r="K95" s="51"/>
      <c r="L95" s="51"/>
      <c r="M95" s="52"/>
      <c r="O95" s="54"/>
      <c r="P95" s="54"/>
      <c r="Q95" s="54"/>
      <c r="R95" s="54"/>
      <c r="S95" s="54"/>
      <c r="T95" s="54"/>
      <c r="U95" s="54"/>
      <c r="V95" s="54"/>
    </row>
    <row r="96" spans="2:22" s="53" customFormat="1" ht="42" customHeight="1">
      <c r="B96" s="83">
        <v>2321</v>
      </c>
      <c r="C96" s="83">
        <v>6121</v>
      </c>
      <c r="D96" s="53" t="s">
        <v>74</v>
      </c>
      <c r="E96" s="118"/>
      <c r="F96" s="111"/>
      <c r="G96" s="111"/>
      <c r="H96" s="101"/>
      <c r="I96" s="111"/>
      <c r="J96" s="50"/>
      <c r="K96" s="51"/>
      <c r="L96" s="51"/>
      <c r="M96" s="52"/>
      <c r="O96" s="54"/>
      <c r="P96" s="54"/>
      <c r="Q96" s="54"/>
      <c r="R96" s="54"/>
      <c r="S96" s="54"/>
      <c r="T96" s="54"/>
      <c r="U96" s="54"/>
      <c r="V96" s="54"/>
    </row>
    <row r="97" spans="2:44" s="46" customFormat="1" ht="42" customHeight="1">
      <c r="B97" s="56">
        <v>2321</v>
      </c>
      <c r="C97" s="82"/>
      <c r="D97" s="57" t="s">
        <v>92</v>
      </c>
      <c r="E97" s="109">
        <f>SUM(E91:E96)</f>
        <v>325000</v>
      </c>
      <c r="F97" s="109">
        <f>SUM(F91:F96)</f>
        <v>495000</v>
      </c>
      <c r="G97" s="109">
        <f>SUM(G91:G96)</f>
        <v>374371</v>
      </c>
      <c r="H97" s="49"/>
      <c r="I97" s="112"/>
      <c r="J97" s="50"/>
      <c r="K97" s="51"/>
      <c r="L97" s="51"/>
      <c r="M97" s="52"/>
      <c r="N97" s="53"/>
      <c r="O97" s="54"/>
      <c r="P97" s="54"/>
      <c r="Q97" s="54"/>
      <c r="R97" s="54"/>
      <c r="S97" s="54"/>
      <c r="T97" s="54"/>
      <c r="U97" s="54"/>
      <c r="V97" s="54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</row>
    <row r="98" spans="2:22" s="53" customFormat="1" ht="42" customHeight="1">
      <c r="B98" s="83">
        <v>2341</v>
      </c>
      <c r="C98" s="83">
        <v>5169</v>
      </c>
      <c r="D98" s="53" t="s">
        <v>88</v>
      </c>
      <c r="E98" s="111">
        <v>2000</v>
      </c>
      <c r="F98" s="111">
        <v>2000</v>
      </c>
      <c r="G98" s="111"/>
      <c r="H98" s="49"/>
      <c r="I98" s="111"/>
      <c r="J98" s="50"/>
      <c r="K98" s="51"/>
      <c r="L98" s="51"/>
      <c r="M98" s="52"/>
      <c r="O98" s="54"/>
      <c r="P98" s="54"/>
      <c r="Q98" s="54"/>
      <c r="R98" s="54"/>
      <c r="S98" s="54"/>
      <c r="T98" s="54"/>
      <c r="U98" s="54"/>
      <c r="V98" s="54"/>
    </row>
    <row r="99" spans="2:44" s="59" customFormat="1" ht="42" customHeight="1">
      <c r="B99" s="56">
        <v>2341</v>
      </c>
      <c r="C99" s="56"/>
      <c r="D99" s="57" t="s">
        <v>93</v>
      </c>
      <c r="E99" s="109">
        <f>SUM(E98:E98)</f>
        <v>2000</v>
      </c>
      <c r="F99" s="109">
        <f>SUM(F98:F98)</f>
        <v>2000</v>
      </c>
      <c r="G99" s="109">
        <f>SUM(G98:G98)</f>
        <v>0</v>
      </c>
      <c r="H99" s="49"/>
      <c r="I99" s="112"/>
      <c r="J99" s="60"/>
      <c r="K99" s="61"/>
      <c r="L99" s="61"/>
      <c r="M99" s="62"/>
      <c r="N99" s="63"/>
      <c r="O99" s="64"/>
      <c r="P99" s="64"/>
      <c r="Q99" s="64"/>
      <c r="R99" s="64"/>
      <c r="S99" s="64"/>
      <c r="T99" s="64"/>
      <c r="U99" s="64"/>
      <c r="V99" s="64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</row>
    <row r="100" spans="2:44" s="46" customFormat="1" ht="42" customHeight="1">
      <c r="B100" s="47">
        <v>3113</v>
      </c>
      <c r="C100" s="47">
        <v>5367</v>
      </c>
      <c r="D100" s="46" t="s">
        <v>94</v>
      </c>
      <c r="E100" s="120"/>
      <c r="F100" s="120"/>
      <c r="G100" s="120"/>
      <c r="H100" s="49"/>
      <c r="I100" s="111"/>
      <c r="J100" s="50"/>
      <c r="K100" s="51"/>
      <c r="L100" s="51"/>
      <c r="M100" s="52"/>
      <c r="N100" s="53"/>
      <c r="O100" s="54"/>
      <c r="P100" s="54"/>
      <c r="Q100" s="54"/>
      <c r="R100" s="54"/>
      <c r="S100" s="54"/>
      <c r="T100" s="54"/>
      <c r="U100" s="54"/>
      <c r="V100" s="54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</row>
    <row r="101" spans="2:44" s="46" customFormat="1" ht="42" customHeight="1">
      <c r="B101" s="56">
        <v>3113</v>
      </c>
      <c r="C101" s="82"/>
      <c r="D101" s="57" t="s">
        <v>95</v>
      </c>
      <c r="E101" s="109">
        <f>SUM(E100:E100)</f>
        <v>0</v>
      </c>
      <c r="F101" s="109">
        <f>SUM(F100:F100)</f>
        <v>0</v>
      </c>
      <c r="G101" s="109">
        <f>SUM(G100:G100)</f>
        <v>0</v>
      </c>
      <c r="H101" s="49"/>
      <c r="I101" s="112"/>
      <c r="J101" s="50"/>
      <c r="K101" s="51"/>
      <c r="L101" s="51"/>
      <c r="M101" s="52"/>
      <c r="N101" s="53"/>
      <c r="O101" s="54"/>
      <c r="P101" s="54"/>
      <c r="Q101" s="54"/>
      <c r="R101" s="54"/>
      <c r="S101" s="54"/>
      <c r="T101" s="54"/>
      <c r="U101" s="54"/>
      <c r="V101" s="54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</row>
    <row r="102" spans="2:22" s="53" customFormat="1" ht="42" customHeight="1">
      <c r="B102" s="83">
        <v>3314</v>
      </c>
      <c r="C102" s="83">
        <v>5021</v>
      </c>
      <c r="D102" s="53" t="s">
        <v>80</v>
      </c>
      <c r="E102" s="111">
        <v>10000</v>
      </c>
      <c r="F102" s="111">
        <v>10000</v>
      </c>
      <c r="G102" s="111">
        <v>8000</v>
      </c>
      <c r="H102" s="49" t="s">
        <v>96</v>
      </c>
      <c r="I102" s="111"/>
      <c r="J102" s="50"/>
      <c r="K102" s="51"/>
      <c r="L102" s="51"/>
      <c r="M102" s="52"/>
      <c r="O102" s="54"/>
      <c r="P102" s="54"/>
      <c r="Q102" s="54"/>
      <c r="R102" s="54"/>
      <c r="S102" s="54"/>
      <c r="T102" s="54"/>
      <c r="U102" s="54"/>
      <c r="V102" s="54"/>
    </row>
    <row r="103" spans="2:22" s="53" customFormat="1" ht="42" customHeight="1">
      <c r="B103" s="83">
        <v>3314</v>
      </c>
      <c r="C103" s="83">
        <v>5139</v>
      </c>
      <c r="D103" s="53" t="s">
        <v>66</v>
      </c>
      <c r="E103" s="111">
        <v>2000</v>
      </c>
      <c r="F103" s="111">
        <v>2000</v>
      </c>
      <c r="G103" s="111"/>
      <c r="H103" s="49"/>
      <c r="I103" s="111"/>
      <c r="J103" s="50"/>
      <c r="K103" s="51"/>
      <c r="L103" s="51"/>
      <c r="M103" s="52"/>
      <c r="O103" s="54"/>
      <c r="P103" s="54"/>
      <c r="Q103" s="54"/>
      <c r="R103" s="54"/>
      <c r="S103" s="54"/>
      <c r="T103" s="54"/>
      <c r="U103" s="54"/>
      <c r="V103" s="54"/>
    </row>
    <row r="104" spans="2:22" s="53" customFormat="1" ht="42" customHeight="1">
      <c r="B104" s="83">
        <v>3314</v>
      </c>
      <c r="C104" s="83">
        <v>5155</v>
      </c>
      <c r="D104" s="53" t="s">
        <v>67</v>
      </c>
      <c r="E104" s="111">
        <v>7000</v>
      </c>
      <c r="F104" s="111">
        <v>7000</v>
      </c>
      <c r="G104" s="111">
        <v>5000</v>
      </c>
      <c r="H104" s="49"/>
      <c r="I104" s="111"/>
      <c r="J104" s="50"/>
      <c r="K104" s="51"/>
      <c r="L104" s="51"/>
      <c r="M104" s="52"/>
      <c r="O104" s="54"/>
      <c r="P104" s="54"/>
      <c r="Q104" s="54"/>
      <c r="R104" s="54"/>
      <c r="S104" s="54"/>
      <c r="T104" s="54"/>
      <c r="U104" s="54"/>
      <c r="V104" s="54"/>
    </row>
    <row r="105" spans="2:22" s="53" customFormat="1" ht="42" customHeight="1">
      <c r="B105" s="83">
        <v>3314</v>
      </c>
      <c r="C105" s="83">
        <v>5171</v>
      </c>
      <c r="D105" s="53" t="s">
        <v>68</v>
      </c>
      <c r="E105" s="111">
        <v>2000</v>
      </c>
      <c r="F105" s="111">
        <v>2000</v>
      </c>
      <c r="G105" s="111"/>
      <c r="H105" s="49"/>
      <c r="I105" s="111"/>
      <c r="J105" s="50"/>
      <c r="K105" s="51"/>
      <c r="L105" s="51"/>
      <c r="M105" s="52"/>
      <c r="O105" s="54"/>
      <c r="P105" s="54"/>
      <c r="Q105" s="54"/>
      <c r="R105" s="54"/>
      <c r="S105" s="54"/>
      <c r="T105" s="54"/>
      <c r="U105" s="54"/>
      <c r="V105" s="54"/>
    </row>
    <row r="106" spans="2:44" s="46" customFormat="1" ht="42" customHeight="1">
      <c r="B106" s="82">
        <v>3314</v>
      </c>
      <c r="C106" s="82"/>
      <c r="D106" s="57" t="s">
        <v>97</v>
      </c>
      <c r="E106" s="109">
        <f>SUM(E102:E105)</f>
        <v>21000</v>
      </c>
      <c r="F106" s="109">
        <f>SUM(F102:F105)</f>
        <v>21000</v>
      </c>
      <c r="G106" s="109">
        <f>SUM(G102:G105)</f>
        <v>13000</v>
      </c>
      <c r="H106" s="49"/>
      <c r="I106" s="112"/>
      <c r="J106" s="50"/>
      <c r="K106" s="51"/>
      <c r="L106" s="51"/>
      <c r="M106" s="52"/>
      <c r="N106" s="53"/>
      <c r="O106" s="54"/>
      <c r="P106" s="54"/>
      <c r="Q106" s="54"/>
      <c r="R106" s="54"/>
      <c r="S106" s="54"/>
      <c r="T106" s="54"/>
      <c r="U106" s="54"/>
      <c r="V106" s="54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</row>
    <row r="107" spans="2:22" s="53" customFormat="1" ht="42" customHeight="1">
      <c r="B107" s="83">
        <v>3319</v>
      </c>
      <c r="C107" s="83">
        <v>5021</v>
      </c>
      <c r="D107" s="53" t="s">
        <v>98</v>
      </c>
      <c r="E107" s="111">
        <v>4000</v>
      </c>
      <c r="F107" s="111">
        <v>4000</v>
      </c>
      <c r="G107" s="111">
        <v>4000</v>
      </c>
      <c r="H107" s="49"/>
      <c r="I107" s="111"/>
      <c r="J107" s="50"/>
      <c r="K107" s="51"/>
      <c r="L107" s="51"/>
      <c r="M107" s="52"/>
      <c r="O107" s="54"/>
      <c r="P107" s="54"/>
      <c r="Q107" s="54"/>
      <c r="R107" s="54"/>
      <c r="S107" s="54"/>
      <c r="T107" s="54"/>
      <c r="U107" s="54"/>
      <c r="V107" s="54"/>
    </row>
    <row r="108" spans="2:22" s="53" customFormat="1" ht="42" customHeight="1">
      <c r="B108" s="83">
        <v>3319</v>
      </c>
      <c r="C108" s="83">
        <v>5169</v>
      </c>
      <c r="D108" s="53" t="s">
        <v>88</v>
      </c>
      <c r="E108" s="111"/>
      <c r="F108" s="111"/>
      <c r="G108" s="111"/>
      <c r="H108" s="49"/>
      <c r="I108" s="111"/>
      <c r="J108" s="50"/>
      <c r="K108" s="51"/>
      <c r="L108" s="51"/>
      <c r="M108" s="52"/>
      <c r="O108" s="54"/>
      <c r="P108" s="54"/>
      <c r="Q108" s="54"/>
      <c r="R108" s="54"/>
      <c r="S108" s="54"/>
      <c r="T108" s="54"/>
      <c r="U108" s="54"/>
      <c r="V108" s="54"/>
    </row>
    <row r="109" spans="2:22" s="53" customFormat="1" ht="42" customHeight="1">
      <c r="B109" s="56">
        <v>3319</v>
      </c>
      <c r="C109" s="56"/>
      <c r="D109" s="57" t="s">
        <v>99</v>
      </c>
      <c r="E109" s="109">
        <f>SUM(E107:E108)</f>
        <v>4000</v>
      </c>
      <c r="F109" s="109">
        <f>SUM(F107:F108)</f>
        <v>4000</v>
      </c>
      <c r="G109" s="109">
        <f>SUM(G107:G108)</f>
        <v>4000</v>
      </c>
      <c r="H109" s="49"/>
      <c r="I109" s="111"/>
      <c r="J109" s="50"/>
      <c r="K109" s="51"/>
      <c r="L109" s="51"/>
      <c r="M109" s="52"/>
      <c r="O109" s="54"/>
      <c r="P109" s="54"/>
      <c r="Q109" s="54"/>
      <c r="R109" s="54"/>
      <c r="S109" s="54"/>
      <c r="T109" s="54"/>
      <c r="U109" s="54"/>
      <c r="V109" s="54"/>
    </row>
    <row r="110" spans="2:22" s="53" customFormat="1" ht="42" customHeight="1">
      <c r="B110" s="83">
        <v>3326</v>
      </c>
      <c r="C110" s="83">
        <v>5021</v>
      </c>
      <c r="D110" s="53" t="s">
        <v>80</v>
      </c>
      <c r="E110" s="111"/>
      <c r="F110" s="111"/>
      <c r="G110" s="111"/>
      <c r="H110" s="49"/>
      <c r="I110" s="111"/>
      <c r="J110" s="50"/>
      <c r="K110" s="51"/>
      <c r="L110" s="51"/>
      <c r="M110" s="52"/>
      <c r="O110" s="54"/>
      <c r="P110" s="54"/>
      <c r="Q110" s="54"/>
      <c r="R110" s="54"/>
      <c r="S110" s="54"/>
      <c r="T110" s="54"/>
      <c r="U110" s="54"/>
      <c r="V110" s="54"/>
    </row>
    <row r="111" spans="2:22" s="53" customFormat="1" ht="42" customHeight="1">
      <c r="B111" s="83">
        <v>3326</v>
      </c>
      <c r="C111" s="83">
        <v>5139</v>
      </c>
      <c r="D111" s="53" t="s">
        <v>66</v>
      </c>
      <c r="E111" s="111">
        <v>5000</v>
      </c>
      <c r="F111" s="111">
        <v>5000</v>
      </c>
      <c r="G111" s="111">
        <v>500</v>
      </c>
      <c r="H111" s="49"/>
      <c r="I111" s="111"/>
      <c r="J111" s="50"/>
      <c r="K111" s="51"/>
      <c r="L111" s="51"/>
      <c r="M111" s="52"/>
      <c r="O111" s="54"/>
      <c r="P111" s="54"/>
      <c r="Q111" s="54"/>
      <c r="R111" s="54"/>
      <c r="S111" s="54"/>
      <c r="T111" s="54"/>
      <c r="U111" s="54"/>
      <c r="V111" s="54"/>
    </row>
    <row r="112" spans="2:22" s="53" customFormat="1" ht="42" customHeight="1">
      <c r="B112" s="83">
        <v>3326</v>
      </c>
      <c r="C112" s="83">
        <v>5171</v>
      </c>
      <c r="D112" s="53" t="s">
        <v>68</v>
      </c>
      <c r="E112" s="111">
        <v>10000</v>
      </c>
      <c r="F112" s="111">
        <v>10000</v>
      </c>
      <c r="G112" s="111" t="s">
        <v>100</v>
      </c>
      <c r="H112" s="49"/>
      <c r="I112" s="111"/>
      <c r="J112" s="50"/>
      <c r="K112" s="51"/>
      <c r="L112" s="51"/>
      <c r="M112" s="52"/>
      <c r="O112" s="54"/>
      <c r="P112" s="54"/>
      <c r="Q112" s="54"/>
      <c r="R112" s="54"/>
      <c r="S112" s="54"/>
      <c r="T112" s="54"/>
      <c r="U112" s="54"/>
      <c r="V112" s="54"/>
    </row>
    <row r="113" spans="2:22" s="63" customFormat="1" ht="42" customHeight="1">
      <c r="B113" s="56">
        <v>3326</v>
      </c>
      <c r="C113" s="56"/>
      <c r="D113" s="57" t="s">
        <v>101</v>
      </c>
      <c r="E113" s="109">
        <f>SUM(E110:E112)</f>
        <v>15000</v>
      </c>
      <c r="F113" s="109">
        <f>SUM(F110:F112)</f>
        <v>15000</v>
      </c>
      <c r="G113" s="109">
        <f>SUM(G110:G112)</f>
        <v>500</v>
      </c>
      <c r="H113" s="49"/>
      <c r="I113" s="112"/>
      <c r="J113" s="60"/>
      <c r="K113" s="61"/>
      <c r="L113" s="61"/>
      <c r="M113" s="62"/>
      <c r="O113" s="64"/>
      <c r="P113" s="64"/>
      <c r="Q113" s="64"/>
      <c r="R113" s="64"/>
      <c r="S113" s="64"/>
      <c r="T113" s="64"/>
      <c r="U113" s="64"/>
      <c r="V113" s="64"/>
    </row>
    <row r="114" spans="2:22" s="53" customFormat="1" ht="42" customHeight="1">
      <c r="B114" s="83">
        <v>3341</v>
      </c>
      <c r="C114" s="83">
        <v>5169</v>
      </c>
      <c r="D114" s="53" t="s">
        <v>64</v>
      </c>
      <c r="E114" s="111">
        <v>3500</v>
      </c>
      <c r="F114" s="111">
        <v>3500</v>
      </c>
      <c r="G114" s="111">
        <v>2160</v>
      </c>
      <c r="H114" s="49" t="s">
        <v>102</v>
      </c>
      <c r="I114" s="111"/>
      <c r="J114" s="50"/>
      <c r="K114" s="51"/>
      <c r="L114" s="51"/>
      <c r="M114" s="52"/>
      <c r="O114" s="54"/>
      <c r="P114" s="54"/>
      <c r="Q114" s="54"/>
      <c r="R114" s="54"/>
      <c r="S114" s="54"/>
      <c r="T114" s="54"/>
      <c r="U114" s="54"/>
      <c r="V114" s="54"/>
    </row>
    <row r="115" spans="2:22" s="53" customFormat="1" ht="42" customHeight="1">
      <c r="B115" s="83">
        <v>3341</v>
      </c>
      <c r="C115" s="83">
        <v>5171</v>
      </c>
      <c r="D115" s="53" t="s">
        <v>68</v>
      </c>
      <c r="E115" s="118">
        <v>10000</v>
      </c>
      <c r="F115" s="111">
        <v>20000</v>
      </c>
      <c r="G115" s="111">
        <v>17448.2</v>
      </c>
      <c r="H115" s="49"/>
      <c r="I115" s="111"/>
      <c r="J115" s="50"/>
      <c r="K115" s="51"/>
      <c r="L115" s="51"/>
      <c r="M115" s="52"/>
      <c r="O115" s="54"/>
      <c r="P115" s="54"/>
      <c r="Q115" s="54"/>
      <c r="R115" s="54"/>
      <c r="S115" s="54"/>
      <c r="T115" s="54"/>
      <c r="U115" s="54"/>
      <c r="V115" s="54"/>
    </row>
    <row r="116" spans="2:22" s="53" customFormat="1" ht="42" customHeight="1">
      <c r="B116" s="56">
        <v>3341</v>
      </c>
      <c r="C116" s="56"/>
      <c r="D116" s="57" t="s">
        <v>103</v>
      </c>
      <c r="E116" s="109">
        <f>SUM(E114:E115)</f>
        <v>13500</v>
      </c>
      <c r="F116" s="109">
        <f>SUM(F114:F115)</f>
        <v>23500</v>
      </c>
      <c r="G116" s="109">
        <f>SUM(G114:G115)</f>
        <v>19608.2</v>
      </c>
      <c r="H116" s="49"/>
      <c r="I116" s="111"/>
      <c r="J116" s="50"/>
      <c r="K116" s="51"/>
      <c r="L116" s="51"/>
      <c r="M116" s="52"/>
      <c r="O116" s="54"/>
      <c r="P116" s="54"/>
      <c r="Q116" s="54"/>
      <c r="R116" s="54"/>
      <c r="S116" s="54"/>
      <c r="T116" s="54"/>
      <c r="U116" s="54"/>
      <c r="V116" s="54"/>
    </row>
    <row r="117" spans="2:22" s="53" customFormat="1" ht="42" customHeight="1">
      <c r="B117" s="35"/>
      <c r="C117" s="36">
        <v>2024</v>
      </c>
      <c r="D117" s="37" t="s">
        <v>63</v>
      </c>
      <c r="E117" s="38" t="s">
        <v>3</v>
      </c>
      <c r="F117" s="36" t="s">
        <v>4</v>
      </c>
      <c r="G117" s="36" t="s">
        <v>5</v>
      </c>
      <c r="H117" s="49"/>
      <c r="I117" s="111"/>
      <c r="J117" s="50"/>
      <c r="K117" s="51"/>
      <c r="L117" s="51"/>
      <c r="M117" s="52"/>
      <c r="O117" s="54"/>
      <c r="P117" s="54"/>
      <c r="Q117" s="54"/>
      <c r="R117" s="54"/>
      <c r="S117" s="54"/>
      <c r="T117" s="54"/>
      <c r="U117" s="54"/>
      <c r="V117" s="54"/>
    </row>
    <row r="118" spans="2:22" s="53" customFormat="1" ht="42" customHeight="1">
      <c r="B118" s="45" t="s">
        <v>6</v>
      </c>
      <c r="C118" s="45" t="s">
        <v>7</v>
      </c>
      <c r="D118" s="45"/>
      <c r="E118" s="36">
        <v>2024</v>
      </c>
      <c r="F118" s="36" t="s">
        <v>8</v>
      </c>
      <c r="G118" s="36" t="s">
        <v>9</v>
      </c>
      <c r="H118" s="49"/>
      <c r="I118" s="111"/>
      <c r="J118" s="50"/>
      <c r="K118" s="51"/>
      <c r="L118" s="51"/>
      <c r="M118" s="52"/>
      <c r="O118" s="54"/>
      <c r="P118" s="54"/>
      <c r="Q118" s="54"/>
      <c r="R118" s="54"/>
      <c r="S118" s="54"/>
      <c r="T118" s="54"/>
      <c r="U118" s="54"/>
      <c r="V118" s="54"/>
    </row>
    <row r="119" spans="2:22" s="53" customFormat="1" ht="51" customHeight="1">
      <c r="B119" s="83">
        <v>3399</v>
      </c>
      <c r="C119" s="83">
        <v>5139</v>
      </c>
      <c r="D119" s="53" t="s">
        <v>66</v>
      </c>
      <c r="E119" s="111">
        <v>4000</v>
      </c>
      <c r="F119" s="111">
        <v>4000</v>
      </c>
      <c r="G119" s="111"/>
      <c r="H119" s="49"/>
      <c r="I119" s="111"/>
      <c r="J119" s="50"/>
      <c r="K119" s="51"/>
      <c r="L119" s="51"/>
      <c r="M119" s="52"/>
      <c r="O119" s="54"/>
      <c r="P119" s="54"/>
      <c r="Q119" s="54"/>
      <c r="R119" s="54"/>
      <c r="S119" s="54"/>
      <c r="T119" s="54"/>
      <c r="U119" s="54"/>
      <c r="V119" s="54"/>
    </row>
    <row r="120" spans="2:22" s="53" customFormat="1" ht="51" customHeight="1">
      <c r="B120" s="83">
        <v>3399</v>
      </c>
      <c r="C120" s="83">
        <v>5169</v>
      </c>
      <c r="D120" s="53" t="s">
        <v>88</v>
      </c>
      <c r="E120" s="111">
        <v>15000</v>
      </c>
      <c r="F120" s="111">
        <v>15000</v>
      </c>
      <c r="G120" s="111">
        <v>13310</v>
      </c>
      <c r="H120" s="101" t="s">
        <v>104</v>
      </c>
      <c r="I120" s="111"/>
      <c r="J120" s="50"/>
      <c r="K120" s="51"/>
      <c r="L120" s="51"/>
      <c r="M120" s="52"/>
      <c r="O120" s="54"/>
      <c r="P120" s="54"/>
      <c r="Q120" s="54"/>
      <c r="R120" s="54"/>
      <c r="S120" s="54"/>
      <c r="T120" s="54"/>
      <c r="U120" s="54"/>
      <c r="V120" s="54"/>
    </row>
    <row r="121" spans="2:22" s="53" customFormat="1" ht="51" customHeight="1">
      <c r="B121" s="83">
        <v>3399</v>
      </c>
      <c r="C121" s="83">
        <v>5175</v>
      </c>
      <c r="D121" s="53" t="s">
        <v>105</v>
      </c>
      <c r="E121" s="111">
        <v>5000</v>
      </c>
      <c r="F121" s="111">
        <v>5000</v>
      </c>
      <c r="G121" s="111"/>
      <c r="H121" s="49"/>
      <c r="I121" s="111"/>
      <c r="J121" s="50"/>
      <c r="K121" s="51"/>
      <c r="L121" s="51"/>
      <c r="M121" s="52"/>
      <c r="O121" s="54"/>
      <c r="P121" s="54"/>
      <c r="Q121" s="54"/>
      <c r="R121" s="54"/>
      <c r="S121" s="54"/>
      <c r="T121" s="54"/>
      <c r="U121" s="54"/>
      <c r="V121" s="54"/>
    </row>
    <row r="122" spans="2:22" s="53" customFormat="1" ht="51" customHeight="1">
      <c r="B122" s="83">
        <v>3399</v>
      </c>
      <c r="C122" s="83">
        <v>5194</v>
      </c>
      <c r="D122" s="53" t="s">
        <v>106</v>
      </c>
      <c r="E122" s="111">
        <v>16000</v>
      </c>
      <c r="F122" s="111">
        <v>16000</v>
      </c>
      <c r="G122" s="111">
        <v>11083</v>
      </c>
      <c r="H122" s="49"/>
      <c r="I122" s="111"/>
      <c r="J122" s="50"/>
      <c r="K122" s="51"/>
      <c r="L122" s="51"/>
      <c r="M122" s="52"/>
      <c r="O122" s="54"/>
      <c r="P122" s="54"/>
      <c r="Q122" s="54"/>
      <c r="R122" s="54"/>
      <c r="S122" s="54"/>
      <c r="T122" s="54"/>
      <c r="U122" s="54"/>
      <c r="V122" s="54"/>
    </row>
    <row r="123" spans="2:22" s="53" customFormat="1" ht="51" customHeight="1">
      <c r="B123" s="83">
        <v>3399</v>
      </c>
      <c r="C123" s="83">
        <v>5229</v>
      </c>
      <c r="D123" s="53" t="s">
        <v>69</v>
      </c>
      <c r="E123" s="111"/>
      <c r="F123" s="111"/>
      <c r="G123" s="111"/>
      <c r="H123" s="49"/>
      <c r="I123" s="111"/>
      <c r="J123" s="50"/>
      <c r="K123" s="51"/>
      <c r="L123" s="51"/>
      <c r="M123" s="52"/>
      <c r="O123" s="54"/>
      <c r="P123" s="54"/>
      <c r="Q123" s="54"/>
      <c r="R123" s="54"/>
      <c r="S123" s="54"/>
      <c r="T123" s="54"/>
      <c r="U123" s="54"/>
      <c r="V123" s="54"/>
    </row>
    <row r="124" spans="2:44" s="59" customFormat="1" ht="51" customHeight="1">
      <c r="B124" s="56">
        <v>3399</v>
      </c>
      <c r="C124" s="56"/>
      <c r="D124" s="57" t="s">
        <v>107</v>
      </c>
      <c r="E124" s="109">
        <f>SUM(E119:E123)</f>
        <v>40000</v>
      </c>
      <c r="F124" s="109">
        <f>SUM(F119:F123)</f>
        <v>40000</v>
      </c>
      <c r="G124" s="109">
        <f>SUM(G119:G123)</f>
        <v>24393</v>
      </c>
      <c r="H124" s="49"/>
      <c r="I124" s="112"/>
      <c r="J124" s="60"/>
      <c r="K124" s="61"/>
      <c r="L124" s="61"/>
      <c r="M124" s="62"/>
      <c r="N124" s="63"/>
      <c r="O124" s="64"/>
      <c r="P124" s="64"/>
      <c r="Q124" s="64"/>
      <c r="R124" s="64"/>
      <c r="S124" s="64"/>
      <c r="T124" s="64"/>
      <c r="U124" s="64"/>
      <c r="V124" s="64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</row>
    <row r="125" spans="2:22" s="53" customFormat="1" ht="51" customHeight="1">
      <c r="B125" s="83">
        <v>3412</v>
      </c>
      <c r="C125" s="83">
        <v>5021</v>
      </c>
      <c r="D125" s="53" t="s">
        <v>80</v>
      </c>
      <c r="E125" s="111">
        <v>3000</v>
      </c>
      <c r="F125" s="111">
        <v>3000</v>
      </c>
      <c r="G125" s="111"/>
      <c r="H125" s="49"/>
      <c r="I125" s="111"/>
      <c r="J125" s="50"/>
      <c r="K125" s="51"/>
      <c r="L125" s="51"/>
      <c r="M125" s="52"/>
      <c r="O125" s="54"/>
      <c r="P125" s="54"/>
      <c r="Q125" s="54"/>
      <c r="R125" s="54"/>
      <c r="S125" s="54"/>
      <c r="T125" s="54"/>
      <c r="U125" s="54"/>
      <c r="V125" s="54"/>
    </row>
    <row r="126" spans="2:22" s="53" customFormat="1" ht="51" customHeight="1">
      <c r="B126" s="83">
        <v>3412</v>
      </c>
      <c r="C126" s="83">
        <v>5137</v>
      </c>
      <c r="D126" s="53" t="s">
        <v>65</v>
      </c>
      <c r="E126" s="111"/>
      <c r="F126" s="111"/>
      <c r="G126" s="111"/>
      <c r="H126" s="49"/>
      <c r="I126" s="111"/>
      <c r="J126" s="50"/>
      <c r="K126" s="51"/>
      <c r="L126" s="51"/>
      <c r="M126" s="52"/>
      <c r="O126" s="54"/>
      <c r="P126" s="54"/>
      <c r="Q126" s="54"/>
      <c r="R126" s="54"/>
      <c r="S126" s="54"/>
      <c r="T126" s="54"/>
      <c r="U126" s="54"/>
      <c r="V126" s="54"/>
    </row>
    <row r="127" spans="2:22" s="53" customFormat="1" ht="51" customHeight="1">
      <c r="B127" s="83">
        <v>3412</v>
      </c>
      <c r="C127" s="83">
        <v>5139</v>
      </c>
      <c r="D127" s="53" t="s">
        <v>66</v>
      </c>
      <c r="E127" s="111">
        <v>2000</v>
      </c>
      <c r="F127" s="111">
        <v>2000</v>
      </c>
      <c r="G127" s="111"/>
      <c r="H127" s="49"/>
      <c r="I127" s="111"/>
      <c r="J127" s="50"/>
      <c r="K127" s="51"/>
      <c r="L127" s="51"/>
      <c r="M127" s="52"/>
      <c r="O127" s="54"/>
      <c r="P127" s="54"/>
      <c r="Q127" s="54"/>
      <c r="R127" s="54"/>
      <c r="S127" s="54"/>
      <c r="T127" s="54"/>
      <c r="U127" s="54"/>
      <c r="V127" s="54"/>
    </row>
    <row r="128" spans="2:44" s="46" customFormat="1" ht="51" customHeight="1">
      <c r="B128" s="47">
        <v>3412</v>
      </c>
      <c r="C128" s="47">
        <v>5169</v>
      </c>
      <c r="D128" s="46" t="s">
        <v>64</v>
      </c>
      <c r="E128" s="93">
        <v>2000</v>
      </c>
      <c r="F128" s="93">
        <v>2000</v>
      </c>
      <c r="G128" s="93">
        <v>0</v>
      </c>
      <c r="H128" s="49"/>
      <c r="I128" s="93"/>
      <c r="J128" s="50"/>
      <c r="K128" s="51"/>
      <c r="L128" s="51"/>
      <c r="M128" s="52"/>
      <c r="N128" s="53"/>
      <c r="O128" s="54"/>
      <c r="P128" s="54"/>
      <c r="Q128" s="54"/>
      <c r="R128" s="54"/>
      <c r="S128" s="54"/>
      <c r="T128" s="54"/>
      <c r="U128" s="54"/>
      <c r="V128" s="54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</row>
    <row r="129" spans="2:44" s="46" customFormat="1" ht="51" customHeight="1">
      <c r="B129" s="47">
        <v>3412</v>
      </c>
      <c r="C129" s="47">
        <v>5171</v>
      </c>
      <c r="D129" s="46" t="s">
        <v>68</v>
      </c>
      <c r="E129" s="111">
        <v>5000</v>
      </c>
      <c r="F129" s="120">
        <v>5000</v>
      </c>
      <c r="G129" s="120">
        <v>0</v>
      </c>
      <c r="H129" s="49"/>
      <c r="I129" s="111"/>
      <c r="J129" s="50"/>
      <c r="K129" s="51"/>
      <c r="L129" s="51"/>
      <c r="M129" s="52"/>
      <c r="N129" s="53"/>
      <c r="O129" s="54"/>
      <c r="P129" s="54"/>
      <c r="Q129" s="54"/>
      <c r="R129" s="54"/>
      <c r="S129" s="54"/>
      <c r="T129" s="54"/>
      <c r="U129" s="54"/>
      <c r="V129" s="54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</row>
    <row r="130" spans="2:44" s="46" customFormat="1" ht="51" customHeight="1">
      <c r="B130" s="47">
        <v>3412</v>
      </c>
      <c r="C130" s="47">
        <v>5194</v>
      </c>
      <c r="D130" s="46" t="s">
        <v>108</v>
      </c>
      <c r="E130" s="111">
        <v>1000</v>
      </c>
      <c r="F130" s="120">
        <v>1000</v>
      </c>
      <c r="G130" s="120"/>
      <c r="H130" s="49"/>
      <c r="I130" s="111"/>
      <c r="J130" s="50"/>
      <c r="K130" s="51"/>
      <c r="L130" s="51"/>
      <c r="M130" s="52"/>
      <c r="N130" s="53"/>
      <c r="O130" s="54"/>
      <c r="P130" s="54"/>
      <c r="Q130" s="54"/>
      <c r="R130" s="54"/>
      <c r="S130" s="54"/>
      <c r="T130" s="54"/>
      <c r="U130" s="54"/>
      <c r="V130" s="54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</row>
    <row r="131" spans="2:44" s="46" customFormat="1" ht="51" customHeight="1">
      <c r="B131" s="47">
        <v>3412</v>
      </c>
      <c r="C131" s="47">
        <v>6122</v>
      </c>
      <c r="D131" s="46" t="s">
        <v>109</v>
      </c>
      <c r="E131" s="111">
        <v>0</v>
      </c>
      <c r="F131" s="120"/>
      <c r="G131" s="120"/>
      <c r="H131" s="49" t="s">
        <v>110</v>
      </c>
      <c r="I131" s="111"/>
      <c r="J131" s="50"/>
      <c r="K131" s="51"/>
      <c r="L131" s="51"/>
      <c r="M131" s="52"/>
      <c r="N131" s="53"/>
      <c r="O131" s="54"/>
      <c r="P131" s="54"/>
      <c r="Q131" s="54"/>
      <c r="R131" s="54"/>
      <c r="S131" s="54"/>
      <c r="T131" s="54"/>
      <c r="U131" s="54"/>
      <c r="V131" s="54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</row>
    <row r="132" spans="2:44" s="46" customFormat="1" ht="51" customHeight="1">
      <c r="B132" s="82">
        <v>3412</v>
      </c>
      <c r="C132" s="82"/>
      <c r="D132" s="57" t="s">
        <v>111</v>
      </c>
      <c r="E132" s="109">
        <f>SUM(E125:E131)</f>
        <v>13000</v>
      </c>
      <c r="F132" s="109">
        <f>SUM(F125:F131)</f>
        <v>13000</v>
      </c>
      <c r="G132" s="109">
        <f>SUM(G125:G131)</f>
        <v>0</v>
      </c>
      <c r="H132" s="49"/>
      <c r="I132" s="112"/>
      <c r="J132" s="50"/>
      <c r="K132" s="51"/>
      <c r="L132" s="51"/>
      <c r="M132" s="52"/>
      <c r="N132" s="53"/>
      <c r="O132" s="54"/>
      <c r="P132" s="54"/>
      <c r="Q132" s="54"/>
      <c r="R132" s="54"/>
      <c r="S132" s="54"/>
      <c r="T132" s="54"/>
      <c r="U132" s="54"/>
      <c r="V132" s="54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</row>
    <row r="133" spans="2:22" s="53" customFormat="1" ht="51" customHeight="1">
      <c r="B133" s="83">
        <v>3419</v>
      </c>
      <c r="C133" s="83">
        <v>5139</v>
      </c>
      <c r="D133" s="53" t="s">
        <v>66</v>
      </c>
      <c r="E133" s="111">
        <v>0</v>
      </c>
      <c r="F133" s="111"/>
      <c r="G133" s="111"/>
      <c r="H133" s="49"/>
      <c r="I133" s="111"/>
      <c r="J133" s="50"/>
      <c r="K133" s="51"/>
      <c r="L133" s="51"/>
      <c r="M133" s="52"/>
      <c r="O133" s="54"/>
      <c r="P133" s="54"/>
      <c r="Q133" s="54"/>
      <c r="R133" s="54"/>
      <c r="S133" s="54"/>
      <c r="T133" s="54"/>
      <c r="U133" s="54"/>
      <c r="V133" s="54"/>
    </row>
    <row r="134" spans="2:22" s="53" customFormat="1" ht="51" customHeight="1">
      <c r="B134" s="83">
        <v>3419</v>
      </c>
      <c r="C134" s="83">
        <v>5194</v>
      </c>
      <c r="D134" s="53" t="s">
        <v>106</v>
      </c>
      <c r="E134" s="111">
        <v>0</v>
      </c>
      <c r="F134" s="111">
        <v>0</v>
      </c>
      <c r="G134" s="111">
        <v>0</v>
      </c>
      <c r="H134" s="49" t="s">
        <v>112</v>
      </c>
      <c r="I134" s="111"/>
      <c r="J134" s="50"/>
      <c r="K134" s="51"/>
      <c r="L134" s="51"/>
      <c r="M134" s="52"/>
      <c r="O134" s="54"/>
      <c r="P134" s="54"/>
      <c r="Q134" s="54"/>
      <c r="R134" s="54"/>
      <c r="S134" s="54"/>
      <c r="T134" s="54"/>
      <c r="U134" s="54"/>
      <c r="V134" s="54"/>
    </row>
    <row r="135" spans="2:22" s="63" customFormat="1" ht="51" customHeight="1">
      <c r="B135" s="56">
        <v>3419</v>
      </c>
      <c r="C135" s="56"/>
      <c r="D135" s="57" t="s">
        <v>113</v>
      </c>
      <c r="E135" s="109">
        <f>SUM(E133:E134)</f>
        <v>0</v>
      </c>
      <c r="F135" s="109">
        <f>SUM(F133:F134)</f>
        <v>0</v>
      </c>
      <c r="G135" s="109">
        <f>SUM(G133:G134)</f>
        <v>0</v>
      </c>
      <c r="H135" s="113"/>
      <c r="I135" s="112"/>
      <c r="J135" s="60"/>
      <c r="K135" s="61"/>
      <c r="L135" s="61"/>
      <c r="M135" s="62"/>
      <c r="O135" s="64"/>
      <c r="P135" s="64"/>
      <c r="Q135" s="64"/>
      <c r="R135" s="64"/>
      <c r="S135" s="64"/>
      <c r="T135" s="64"/>
      <c r="U135" s="64"/>
      <c r="V135" s="64"/>
    </row>
    <row r="136" spans="2:22" s="53" customFormat="1" ht="51" customHeight="1">
      <c r="B136" s="83">
        <v>3429</v>
      </c>
      <c r="C136" s="83">
        <v>5021</v>
      </c>
      <c r="D136" s="53" t="s">
        <v>80</v>
      </c>
      <c r="E136" s="111">
        <v>4000</v>
      </c>
      <c r="F136" s="111">
        <v>4000</v>
      </c>
      <c r="G136" s="111"/>
      <c r="H136" s="49"/>
      <c r="I136" s="111"/>
      <c r="J136" s="50"/>
      <c r="K136" s="51"/>
      <c r="L136" s="51"/>
      <c r="M136" s="52"/>
      <c r="O136" s="54"/>
      <c r="P136" s="54"/>
      <c r="Q136" s="54"/>
      <c r="R136" s="54"/>
      <c r="S136" s="54"/>
      <c r="T136" s="54"/>
      <c r="U136" s="54"/>
      <c r="V136" s="54"/>
    </row>
    <row r="137" spans="2:22" s="53" customFormat="1" ht="51" customHeight="1">
      <c r="B137" s="83">
        <v>3429</v>
      </c>
      <c r="C137" s="83">
        <v>5137</v>
      </c>
      <c r="D137" s="53" t="s">
        <v>65</v>
      </c>
      <c r="E137" s="111">
        <v>10000</v>
      </c>
      <c r="F137" s="111">
        <v>10000</v>
      </c>
      <c r="G137" s="111">
        <v>0</v>
      </c>
      <c r="H137" s="49"/>
      <c r="I137" s="111"/>
      <c r="J137" s="50"/>
      <c r="K137" s="51"/>
      <c r="L137" s="51"/>
      <c r="M137" s="52"/>
      <c r="O137" s="54"/>
      <c r="P137" s="54"/>
      <c r="Q137" s="54"/>
      <c r="R137" s="54"/>
      <c r="S137" s="54"/>
      <c r="T137" s="54"/>
      <c r="U137" s="54"/>
      <c r="V137" s="54"/>
    </row>
    <row r="138" spans="2:22" s="53" customFormat="1" ht="51" customHeight="1">
      <c r="B138" s="83">
        <v>3429</v>
      </c>
      <c r="C138" s="83">
        <v>5139</v>
      </c>
      <c r="D138" s="53" t="s">
        <v>66</v>
      </c>
      <c r="E138" s="111">
        <v>7000</v>
      </c>
      <c r="F138" s="111">
        <v>7000</v>
      </c>
      <c r="G138" s="111">
        <v>2046.58</v>
      </c>
      <c r="H138" s="49"/>
      <c r="I138" s="111"/>
      <c r="J138" s="50"/>
      <c r="K138" s="51"/>
      <c r="L138" s="51"/>
      <c r="M138" s="52"/>
      <c r="O138" s="54"/>
      <c r="P138" s="54"/>
      <c r="Q138" s="54"/>
      <c r="R138" s="54"/>
      <c r="S138" s="54"/>
      <c r="T138" s="54"/>
      <c r="U138" s="54"/>
      <c r="V138" s="54"/>
    </row>
    <row r="139" spans="2:22" s="53" customFormat="1" ht="51" customHeight="1">
      <c r="B139" s="83">
        <v>3429</v>
      </c>
      <c r="C139" s="83">
        <v>5154</v>
      </c>
      <c r="D139" s="53" t="s">
        <v>83</v>
      </c>
      <c r="E139" s="111">
        <v>17000</v>
      </c>
      <c r="F139" s="111">
        <v>17000</v>
      </c>
      <c r="G139" s="111">
        <v>11953.66</v>
      </c>
      <c r="H139" s="49"/>
      <c r="I139" s="111"/>
      <c r="J139" s="50"/>
      <c r="K139" s="51"/>
      <c r="L139" s="51"/>
      <c r="M139" s="52"/>
      <c r="O139" s="54"/>
      <c r="P139" s="54"/>
      <c r="Q139" s="54"/>
      <c r="R139" s="54"/>
      <c r="S139" s="54"/>
      <c r="T139" s="54"/>
      <c r="U139" s="54"/>
      <c r="V139" s="54"/>
    </row>
    <row r="140" spans="2:22" s="53" customFormat="1" ht="51" customHeight="1">
      <c r="B140" s="83">
        <v>3429</v>
      </c>
      <c r="C140" s="83">
        <v>5169</v>
      </c>
      <c r="D140" s="53" t="s">
        <v>88</v>
      </c>
      <c r="E140" s="111">
        <v>4000</v>
      </c>
      <c r="F140" s="111">
        <v>4000</v>
      </c>
      <c r="G140" s="111"/>
      <c r="H140" s="49"/>
      <c r="I140" s="111"/>
      <c r="J140" s="50"/>
      <c r="K140" s="51"/>
      <c r="L140" s="51"/>
      <c r="M140" s="52"/>
      <c r="O140" s="54"/>
      <c r="P140" s="54"/>
      <c r="Q140" s="54"/>
      <c r="R140" s="54"/>
      <c r="S140" s="54"/>
      <c r="T140" s="54"/>
      <c r="U140" s="54"/>
      <c r="V140" s="54"/>
    </row>
    <row r="141" spans="2:22" s="53" customFormat="1" ht="51" customHeight="1">
      <c r="B141" s="83">
        <v>3429</v>
      </c>
      <c r="C141" s="83">
        <v>5171</v>
      </c>
      <c r="D141" s="53" t="s">
        <v>68</v>
      </c>
      <c r="E141" s="111">
        <v>5000</v>
      </c>
      <c r="F141" s="111">
        <v>5000</v>
      </c>
      <c r="G141" s="121"/>
      <c r="H141" s="49"/>
      <c r="I141" s="111"/>
      <c r="J141" s="50"/>
      <c r="K141" s="51"/>
      <c r="L141" s="51"/>
      <c r="M141" s="52"/>
      <c r="O141" s="54"/>
      <c r="P141" s="54"/>
      <c r="Q141" s="54"/>
      <c r="R141" s="54"/>
      <c r="S141" s="54"/>
      <c r="T141" s="54"/>
      <c r="U141" s="54"/>
      <c r="V141" s="54"/>
    </row>
    <row r="142" spans="2:22" s="53" customFormat="1" ht="51" customHeight="1">
      <c r="B142" s="83">
        <v>3429</v>
      </c>
      <c r="C142" s="83">
        <v>5175</v>
      </c>
      <c r="D142" s="53" t="s">
        <v>105</v>
      </c>
      <c r="E142" s="111">
        <v>5000</v>
      </c>
      <c r="F142" s="111"/>
      <c r="G142" s="121"/>
      <c r="H142" s="49"/>
      <c r="I142" s="111"/>
      <c r="J142" s="50"/>
      <c r="K142" s="51"/>
      <c r="L142" s="51"/>
      <c r="M142" s="52"/>
      <c r="O142" s="54"/>
      <c r="P142" s="54"/>
      <c r="Q142" s="54"/>
      <c r="R142" s="54"/>
      <c r="S142" s="54"/>
      <c r="T142" s="54"/>
      <c r="U142" s="54"/>
      <c r="V142" s="54"/>
    </row>
    <row r="143" spans="2:22" s="53" customFormat="1" ht="51" customHeight="1">
      <c r="B143" s="83">
        <v>3429</v>
      </c>
      <c r="C143" s="83">
        <v>6130</v>
      </c>
      <c r="D143" s="53" t="s">
        <v>114</v>
      </c>
      <c r="E143" s="122">
        <v>500000</v>
      </c>
      <c r="F143" s="111">
        <v>5000</v>
      </c>
      <c r="G143" s="121"/>
      <c r="H143" s="49" t="s">
        <v>115</v>
      </c>
      <c r="I143" s="111"/>
      <c r="J143" s="50"/>
      <c r="K143" s="51"/>
      <c r="L143" s="51"/>
      <c r="M143" s="52"/>
      <c r="O143" s="54"/>
      <c r="P143" s="54"/>
      <c r="Q143" s="54"/>
      <c r="R143" s="54"/>
      <c r="S143" s="54"/>
      <c r="T143" s="54"/>
      <c r="U143" s="54"/>
      <c r="V143" s="54"/>
    </row>
    <row r="144" spans="2:22" s="53" customFormat="1" ht="51" customHeight="1">
      <c r="B144" s="56">
        <v>3429</v>
      </c>
      <c r="C144" s="56"/>
      <c r="D144" s="57" t="s">
        <v>48</v>
      </c>
      <c r="E144" s="109">
        <f>SUM(E136:E143)</f>
        <v>552000</v>
      </c>
      <c r="F144" s="109">
        <f>SUM(F136:F143)</f>
        <v>52000</v>
      </c>
      <c r="G144" s="109">
        <f>SUM(G136:G143)</f>
        <v>14000.24</v>
      </c>
      <c r="H144" s="49"/>
      <c r="I144" s="111"/>
      <c r="J144" s="50"/>
      <c r="K144" s="51"/>
      <c r="L144" s="51"/>
      <c r="M144" s="52"/>
      <c r="O144" s="54"/>
      <c r="P144" s="54"/>
      <c r="Q144" s="54"/>
      <c r="R144" s="54"/>
      <c r="S144" s="54"/>
      <c r="T144" s="54"/>
      <c r="U144" s="54"/>
      <c r="V144" s="54"/>
    </row>
    <row r="145" spans="2:22" s="53" customFormat="1" ht="51" customHeight="1">
      <c r="B145" s="83">
        <v>3392</v>
      </c>
      <c r="C145" s="83">
        <v>5021</v>
      </c>
      <c r="D145" s="53" t="s">
        <v>80</v>
      </c>
      <c r="E145" s="111">
        <v>8000</v>
      </c>
      <c r="F145" s="111">
        <v>8000</v>
      </c>
      <c r="G145" s="111">
        <v>3500</v>
      </c>
      <c r="H145" s="49"/>
      <c r="I145" s="111"/>
      <c r="J145" s="50"/>
      <c r="K145" s="51"/>
      <c r="L145" s="51"/>
      <c r="M145" s="52"/>
      <c r="O145" s="54"/>
      <c r="P145" s="54"/>
      <c r="Q145" s="54"/>
      <c r="R145" s="54"/>
      <c r="S145" s="54"/>
      <c r="T145" s="54"/>
      <c r="U145" s="54"/>
      <c r="V145" s="54"/>
    </row>
    <row r="146" spans="2:22" s="53" customFormat="1" ht="51" customHeight="1">
      <c r="B146" s="83">
        <v>3392</v>
      </c>
      <c r="C146" s="83">
        <v>5137</v>
      </c>
      <c r="D146" s="53" t="s">
        <v>65</v>
      </c>
      <c r="E146" s="111">
        <v>40000</v>
      </c>
      <c r="F146" s="111">
        <v>15000</v>
      </c>
      <c r="G146" s="111">
        <v>12000</v>
      </c>
      <c r="H146" s="49"/>
      <c r="I146" s="111"/>
      <c r="J146" s="50"/>
      <c r="K146" s="51"/>
      <c r="L146" s="51"/>
      <c r="M146" s="52"/>
      <c r="O146" s="54"/>
      <c r="P146" s="54"/>
      <c r="Q146" s="54"/>
      <c r="R146" s="54"/>
      <c r="S146" s="54"/>
      <c r="T146" s="54"/>
      <c r="U146" s="54"/>
      <c r="V146" s="54"/>
    </row>
    <row r="147" spans="2:22" s="53" customFormat="1" ht="51" customHeight="1">
      <c r="B147" s="83">
        <v>3392</v>
      </c>
      <c r="C147" s="83">
        <v>5139</v>
      </c>
      <c r="D147" s="53" t="s">
        <v>66</v>
      </c>
      <c r="E147" s="111">
        <v>5000</v>
      </c>
      <c r="F147" s="111">
        <v>5000</v>
      </c>
      <c r="G147" s="111"/>
      <c r="H147" s="49"/>
      <c r="I147" s="111"/>
      <c r="J147" s="50"/>
      <c r="K147" s="51"/>
      <c r="L147" s="51"/>
      <c r="M147" s="52"/>
      <c r="O147" s="54"/>
      <c r="P147" s="54"/>
      <c r="Q147" s="54"/>
      <c r="R147" s="54"/>
      <c r="S147" s="54"/>
      <c r="T147" s="54"/>
      <c r="U147" s="54"/>
      <c r="V147" s="54"/>
    </row>
    <row r="148" spans="2:22" s="53" customFormat="1" ht="51" customHeight="1">
      <c r="B148" s="83">
        <v>3392</v>
      </c>
      <c r="C148" s="83">
        <v>5154</v>
      </c>
      <c r="D148" s="53" t="s">
        <v>83</v>
      </c>
      <c r="E148" s="111">
        <v>15000</v>
      </c>
      <c r="F148" s="111">
        <v>20500</v>
      </c>
      <c r="G148" s="111">
        <v>10177.32</v>
      </c>
      <c r="H148" s="49"/>
      <c r="I148" s="111"/>
      <c r="J148" s="50"/>
      <c r="K148" s="51"/>
      <c r="L148" s="51"/>
      <c r="M148" s="52"/>
      <c r="O148" s="54"/>
      <c r="P148" s="54"/>
      <c r="Q148" s="54"/>
      <c r="R148" s="54"/>
      <c r="S148" s="54"/>
      <c r="T148" s="54"/>
      <c r="U148" s="54"/>
      <c r="V148" s="54"/>
    </row>
    <row r="149" spans="2:22" s="53" customFormat="1" ht="51" customHeight="1">
      <c r="B149" s="83">
        <v>3392</v>
      </c>
      <c r="C149" s="83">
        <v>5155</v>
      </c>
      <c r="D149" s="53" t="s">
        <v>67</v>
      </c>
      <c r="E149" s="111">
        <v>25000</v>
      </c>
      <c r="F149" s="111">
        <v>20000</v>
      </c>
      <c r="G149" s="111">
        <v>18000</v>
      </c>
      <c r="H149" s="49"/>
      <c r="I149" s="111"/>
      <c r="J149" s="50"/>
      <c r="K149" s="51"/>
      <c r="L149" s="51"/>
      <c r="M149" s="52"/>
      <c r="O149" s="54"/>
      <c r="P149" s="54"/>
      <c r="Q149" s="54"/>
      <c r="R149" s="54"/>
      <c r="S149" s="54"/>
      <c r="T149" s="54"/>
      <c r="U149" s="54"/>
      <c r="V149" s="54"/>
    </row>
    <row r="150" spans="2:22" s="53" customFormat="1" ht="51" customHeight="1">
      <c r="B150" s="83">
        <v>3392</v>
      </c>
      <c r="C150" s="83">
        <v>5169</v>
      </c>
      <c r="D150" s="53" t="s">
        <v>64</v>
      </c>
      <c r="E150" s="111">
        <v>10000</v>
      </c>
      <c r="F150" s="111">
        <v>10000</v>
      </c>
      <c r="G150" s="111"/>
      <c r="H150" s="49"/>
      <c r="I150" s="111"/>
      <c r="J150" s="50"/>
      <c r="K150" s="51"/>
      <c r="L150" s="51"/>
      <c r="M150" s="52"/>
      <c r="O150" s="54"/>
      <c r="P150" s="54"/>
      <c r="Q150" s="54"/>
      <c r="R150" s="54"/>
      <c r="S150" s="54"/>
      <c r="T150" s="54"/>
      <c r="U150" s="54"/>
      <c r="V150" s="54"/>
    </row>
    <row r="151" spans="2:22" s="53" customFormat="1" ht="51" customHeight="1">
      <c r="B151" s="83">
        <v>3392</v>
      </c>
      <c r="C151" s="83">
        <v>5171</v>
      </c>
      <c r="D151" s="53" t="s">
        <v>68</v>
      </c>
      <c r="E151" s="121">
        <v>719000</v>
      </c>
      <c r="F151" s="111">
        <v>50000</v>
      </c>
      <c r="G151" s="111">
        <v>0</v>
      </c>
      <c r="H151" s="49"/>
      <c r="I151" s="111"/>
      <c r="J151" s="50"/>
      <c r="K151" s="51"/>
      <c r="L151" s="51"/>
      <c r="M151" s="52"/>
      <c r="O151" s="54"/>
      <c r="P151" s="54"/>
      <c r="Q151" s="54"/>
      <c r="R151" s="54"/>
      <c r="S151" s="54"/>
      <c r="T151" s="54"/>
      <c r="U151" s="54"/>
      <c r="V151" s="54"/>
    </row>
    <row r="152" spans="2:22" s="53" customFormat="1" ht="51" customHeight="1">
      <c r="B152" s="83">
        <v>3392</v>
      </c>
      <c r="C152" s="83">
        <v>5175</v>
      </c>
      <c r="D152" s="53" t="s">
        <v>105</v>
      </c>
      <c r="E152" s="111">
        <v>2000</v>
      </c>
      <c r="F152" s="111">
        <v>2000</v>
      </c>
      <c r="G152" s="111"/>
      <c r="H152" s="49" t="s">
        <v>116</v>
      </c>
      <c r="I152" s="111"/>
      <c r="J152" s="50"/>
      <c r="K152" s="51"/>
      <c r="L152" s="51"/>
      <c r="M152" s="52"/>
      <c r="O152" s="54"/>
      <c r="P152" s="54"/>
      <c r="Q152" s="54"/>
      <c r="R152" s="54"/>
      <c r="S152" s="54"/>
      <c r="T152" s="54"/>
      <c r="U152" s="54"/>
      <c r="V152" s="54"/>
    </row>
    <row r="153" spans="2:22" s="53" customFormat="1" ht="51" customHeight="1">
      <c r="B153" s="83">
        <v>3392</v>
      </c>
      <c r="C153" s="83">
        <v>6122</v>
      </c>
      <c r="D153" s="53" t="s">
        <v>109</v>
      </c>
      <c r="E153" s="111">
        <v>0</v>
      </c>
      <c r="F153" s="111"/>
      <c r="G153" s="111"/>
      <c r="H153" s="49"/>
      <c r="I153" s="111"/>
      <c r="J153" s="50"/>
      <c r="K153" s="51"/>
      <c r="L153" s="51"/>
      <c r="M153" s="52"/>
      <c r="O153" s="54"/>
      <c r="P153" s="54"/>
      <c r="Q153" s="54"/>
      <c r="R153" s="54"/>
      <c r="S153" s="54"/>
      <c r="T153" s="54"/>
      <c r="U153" s="54"/>
      <c r="V153" s="54"/>
    </row>
    <row r="154" spans="2:44" s="59" customFormat="1" ht="51" customHeight="1">
      <c r="B154" s="56">
        <v>3392</v>
      </c>
      <c r="C154" s="56"/>
      <c r="D154" s="57" t="s">
        <v>117</v>
      </c>
      <c r="E154" s="109">
        <f>SUM(E145:E153)</f>
        <v>824000</v>
      </c>
      <c r="F154" s="109">
        <f>SUM(F145:F153)</f>
        <v>130500</v>
      </c>
      <c r="G154" s="109">
        <f>SUM(G145:G153)</f>
        <v>43677.32</v>
      </c>
      <c r="H154" s="49"/>
      <c r="I154" s="112"/>
      <c r="J154" s="60"/>
      <c r="K154" s="61"/>
      <c r="L154" s="61"/>
      <c r="M154" s="62"/>
      <c r="N154" s="63"/>
      <c r="O154" s="64"/>
      <c r="P154" s="64"/>
      <c r="Q154" s="64"/>
      <c r="R154" s="64"/>
      <c r="S154" s="64"/>
      <c r="T154" s="64"/>
      <c r="U154" s="64"/>
      <c r="V154" s="64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</row>
    <row r="155" spans="2:22" s="53" customFormat="1" ht="51" customHeight="1">
      <c r="B155" s="83">
        <v>3522</v>
      </c>
      <c r="C155" s="83">
        <v>5213</v>
      </c>
      <c r="D155" s="52" t="s">
        <v>118</v>
      </c>
      <c r="E155" s="102"/>
      <c r="F155" s="102"/>
      <c r="G155" s="102"/>
      <c r="H155" s="49" t="s">
        <v>119</v>
      </c>
      <c r="I155" s="111"/>
      <c r="J155" s="50"/>
      <c r="K155" s="51"/>
      <c r="L155" s="51"/>
      <c r="M155" s="52"/>
      <c r="O155" s="54"/>
      <c r="P155" s="54"/>
      <c r="Q155" s="54"/>
      <c r="R155" s="54"/>
      <c r="S155" s="54"/>
      <c r="T155" s="54"/>
      <c r="U155" s="54"/>
      <c r="V155" s="54"/>
    </row>
    <row r="156" spans="2:22" s="57" customFormat="1" ht="51" customHeight="1">
      <c r="B156" s="56">
        <v>3522</v>
      </c>
      <c r="C156" s="56"/>
      <c r="D156" s="95" t="s">
        <v>120</v>
      </c>
      <c r="E156" s="96">
        <f>SUM(E155)</f>
        <v>0</v>
      </c>
      <c r="F156" s="96">
        <f>SUM(F155)</f>
        <v>0</v>
      </c>
      <c r="G156" s="96">
        <f>SUM(G155)</f>
        <v>0</v>
      </c>
      <c r="H156" s="123"/>
      <c r="I156" s="109"/>
      <c r="J156" s="87"/>
      <c r="K156" s="99"/>
      <c r="L156" s="99"/>
      <c r="M156" s="95"/>
      <c r="O156" s="100"/>
      <c r="P156" s="100"/>
      <c r="Q156" s="100"/>
      <c r="R156" s="100"/>
      <c r="S156" s="100"/>
      <c r="T156" s="100"/>
      <c r="U156" s="100"/>
      <c r="V156" s="100"/>
    </row>
    <row r="157" spans="2:24" s="53" customFormat="1" ht="51" customHeight="1">
      <c r="B157" s="83">
        <v>3631</v>
      </c>
      <c r="C157" s="83">
        <v>5021</v>
      </c>
      <c r="D157" s="53" t="s">
        <v>80</v>
      </c>
      <c r="E157" s="111">
        <v>7000</v>
      </c>
      <c r="F157" s="111">
        <v>7000</v>
      </c>
      <c r="G157" s="111">
        <v>4300</v>
      </c>
      <c r="H157" s="49"/>
      <c r="I157" s="111"/>
      <c r="J157" s="50"/>
      <c r="K157" s="51"/>
      <c r="L157" s="51"/>
      <c r="M157" s="52"/>
      <c r="O157" s="54"/>
      <c r="P157" s="54"/>
      <c r="Q157" s="54"/>
      <c r="R157" s="54"/>
      <c r="S157" s="54"/>
      <c r="T157" s="54"/>
      <c r="U157" s="54"/>
      <c r="V157" s="54"/>
      <c r="W157" s="54"/>
      <c r="X157" s="54"/>
    </row>
    <row r="158" spans="2:44" s="46" customFormat="1" ht="51" customHeight="1">
      <c r="B158" s="47">
        <v>3631</v>
      </c>
      <c r="C158" s="47">
        <v>5139</v>
      </c>
      <c r="D158" s="46" t="s">
        <v>66</v>
      </c>
      <c r="E158" s="93">
        <v>4000</v>
      </c>
      <c r="F158" s="93">
        <v>4000</v>
      </c>
      <c r="G158" s="93">
        <v>405</v>
      </c>
      <c r="H158" s="49"/>
      <c r="I158" s="93"/>
      <c r="J158" s="50"/>
      <c r="K158" s="51"/>
      <c r="L158" s="51"/>
      <c r="M158" s="52"/>
      <c r="N158" s="53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</row>
    <row r="159" spans="2:44" s="46" customFormat="1" ht="51" customHeight="1">
      <c r="B159" s="47">
        <v>3631</v>
      </c>
      <c r="C159" s="47">
        <v>5154</v>
      </c>
      <c r="D159" s="46" t="s">
        <v>83</v>
      </c>
      <c r="E159" s="93">
        <v>40000</v>
      </c>
      <c r="F159" s="93">
        <v>50000</v>
      </c>
      <c r="G159" s="93">
        <v>27070.3</v>
      </c>
      <c r="H159" s="49"/>
      <c r="I159" s="93"/>
      <c r="J159" s="50"/>
      <c r="K159" s="51"/>
      <c r="L159" s="51"/>
      <c r="M159" s="52"/>
      <c r="N159" s="53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</row>
    <row r="160" spans="2:44" s="46" customFormat="1" ht="51" customHeight="1">
      <c r="B160" s="47">
        <v>3631</v>
      </c>
      <c r="C160" s="47">
        <v>5171</v>
      </c>
      <c r="D160" s="46" t="s">
        <v>68</v>
      </c>
      <c r="E160" s="93">
        <v>10000</v>
      </c>
      <c r="F160" s="93">
        <v>10000</v>
      </c>
      <c r="G160" s="93">
        <v>0</v>
      </c>
      <c r="H160" s="49"/>
      <c r="I160" s="93"/>
      <c r="J160" s="50"/>
      <c r="K160" s="51"/>
      <c r="L160" s="51"/>
      <c r="M160" s="52"/>
      <c r="N160" s="53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</row>
    <row r="161" spans="2:44" s="46" customFormat="1" ht="51" customHeight="1">
      <c r="B161" s="47">
        <v>3631</v>
      </c>
      <c r="C161" s="47">
        <v>6121</v>
      </c>
      <c r="D161" s="46" t="s">
        <v>121</v>
      </c>
      <c r="E161" s="102"/>
      <c r="F161" s="93">
        <v>60000</v>
      </c>
      <c r="G161" s="93">
        <v>58780</v>
      </c>
      <c r="H161" s="49"/>
      <c r="I161" s="93"/>
      <c r="J161" s="50"/>
      <c r="K161" s="51"/>
      <c r="L161" s="51"/>
      <c r="M161" s="52"/>
      <c r="N161" s="53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</row>
    <row r="162" spans="2:44" s="59" customFormat="1" ht="51" customHeight="1">
      <c r="B162" s="56">
        <v>3631</v>
      </c>
      <c r="C162" s="56"/>
      <c r="D162" s="57" t="s">
        <v>122</v>
      </c>
      <c r="E162" s="109">
        <f>SUM(E157:E161)</f>
        <v>61000</v>
      </c>
      <c r="F162" s="109">
        <f>SUM(F157:F161)</f>
        <v>131000</v>
      </c>
      <c r="G162" s="109">
        <f>SUM(G157:G161)</f>
        <v>90555.3</v>
      </c>
      <c r="H162" s="49"/>
      <c r="I162" s="112"/>
      <c r="J162" s="60"/>
      <c r="K162" s="61"/>
      <c r="L162" s="61"/>
      <c r="M162" s="62"/>
      <c r="N162" s="63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</row>
    <row r="163" spans="2:24" s="53" customFormat="1" ht="38.25" customHeight="1">
      <c r="B163" s="83">
        <v>3639</v>
      </c>
      <c r="C163" s="83">
        <v>5169</v>
      </c>
      <c r="D163" s="53" t="s">
        <v>88</v>
      </c>
      <c r="E163" s="111"/>
      <c r="F163" s="111"/>
      <c r="G163" s="111"/>
      <c r="H163" s="49"/>
      <c r="I163" s="111"/>
      <c r="J163" s="50"/>
      <c r="K163" s="51"/>
      <c r="L163" s="51"/>
      <c r="M163" s="52"/>
      <c r="O163" s="54"/>
      <c r="P163" s="54"/>
      <c r="Q163" s="54"/>
      <c r="R163" s="54"/>
      <c r="S163" s="54"/>
      <c r="T163" s="54"/>
      <c r="U163" s="54"/>
      <c r="V163" s="54"/>
      <c r="W163" s="54"/>
      <c r="X163" s="54"/>
    </row>
    <row r="164" spans="2:24" s="53" customFormat="1" ht="38.25" customHeight="1">
      <c r="B164" s="83">
        <v>3639</v>
      </c>
      <c r="C164" s="83">
        <v>5171</v>
      </c>
      <c r="D164" s="53" t="s">
        <v>123</v>
      </c>
      <c r="E164" s="111"/>
      <c r="F164" s="111">
        <v>0</v>
      </c>
      <c r="G164" s="111"/>
      <c r="H164" s="49"/>
      <c r="I164" s="111"/>
      <c r="J164" s="50"/>
      <c r="K164" s="51"/>
      <c r="L164" s="51"/>
      <c r="M164" s="52"/>
      <c r="O164" s="54"/>
      <c r="P164" s="54"/>
      <c r="Q164" s="54"/>
      <c r="R164" s="54"/>
      <c r="S164" s="54"/>
      <c r="T164" s="54"/>
      <c r="U164" s="54"/>
      <c r="V164" s="54"/>
      <c r="W164" s="54"/>
      <c r="X164" s="54"/>
    </row>
    <row r="165" spans="2:24" s="53" customFormat="1" ht="38.25" customHeight="1">
      <c r="B165" s="83">
        <v>3639</v>
      </c>
      <c r="C165" s="83">
        <v>6121</v>
      </c>
      <c r="D165" s="53" t="s">
        <v>124</v>
      </c>
      <c r="E165" s="111"/>
      <c r="F165" s="111">
        <v>0</v>
      </c>
      <c r="G165" s="111"/>
      <c r="H165" s="49"/>
      <c r="I165" s="111"/>
      <c r="J165" s="50"/>
      <c r="K165" s="51"/>
      <c r="L165" s="51"/>
      <c r="M165" s="52"/>
      <c r="O165" s="54"/>
      <c r="P165" s="54"/>
      <c r="Q165" s="54"/>
      <c r="R165" s="54"/>
      <c r="S165" s="54"/>
      <c r="T165" s="54"/>
      <c r="U165" s="54"/>
      <c r="V165" s="54"/>
      <c r="W165" s="54"/>
      <c r="X165" s="54"/>
    </row>
    <row r="166" spans="2:24" s="53" customFormat="1" ht="38.25" customHeight="1">
      <c r="B166" s="83">
        <v>3639</v>
      </c>
      <c r="C166" s="83">
        <v>6130</v>
      </c>
      <c r="D166" s="53" t="s">
        <v>114</v>
      </c>
      <c r="E166" s="111"/>
      <c r="F166" s="111"/>
      <c r="G166" s="111"/>
      <c r="H166" s="49"/>
      <c r="I166" s="111"/>
      <c r="J166" s="50"/>
      <c r="K166" s="51"/>
      <c r="L166" s="51"/>
      <c r="M166" s="52"/>
      <c r="O166" s="54"/>
      <c r="P166" s="54"/>
      <c r="Q166" s="54"/>
      <c r="R166" s="54"/>
      <c r="S166" s="54"/>
      <c r="T166" s="54"/>
      <c r="U166" s="54"/>
      <c r="V166" s="54"/>
      <c r="W166" s="54"/>
      <c r="X166" s="54"/>
    </row>
    <row r="167" spans="2:44" s="59" customFormat="1" ht="31.5" customHeight="1">
      <c r="B167" s="56">
        <v>3639</v>
      </c>
      <c r="C167" s="56"/>
      <c r="D167" s="57" t="s">
        <v>52</v>
      </c>
      <c r="E167" s="109">
        <f>SUM(E163:E166)</f>
        <v>0</v>
      </c>
      <c r="F167" s="109">
        <f>SUM(F163:F166)</f>
        <v>0</v>
      </c>
      <c r="G167" s="109">
        <f>SUM(G163:G166)</f>
        <v>0</v>
      </c>
      <c r="H167" s="49"/>
      <c r="I167" s="112"/>
      <c r="J167" s="60"/>
      <c r="K167" s="61"/>
      <c r="L167" s="61"/>
      <c r="M167" s="62"/>
      <c r="N167" s="63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</row>
    <row r="168" spans="2:24" s="53" customFormat="1" ht="51" customHeight="1">
      <c r="B168" s="83">
        <v>3721</v>
      </c>
      <c r="C168" s="83">
        <v>5169</v>
      </c>
      <c r="D168" s="53" t="s">
        <v>88</v>
      </c>
      <c r="E168" s="111">
        <v>10000</v>
      </c>
      <c r="F168" s="111">
        <v>10000</v>
      </c>
      <c r="G168" s="111">
        <v>4680.5</v>
      </c>
      <c r="H168" s="49" t="s">
        <v>125</v>
      </c>
      <c r="I168" s="111"/>
      <c r="J168" s="50"/>
      <c r="K168" s="51"/>
      <c r="L168" s="51"/>
      <c r="M168" s="52"/>
      <c r="O168" s="54"/>
      <c r="P168" s="54"/>
      <c r="Q168" s="54"/>
      <c r="R168" s="54"/>
      <c r="S168" s="54"/>
      <c r="T168" s="54"/>
      <c r="U168" s="54"/>
      <c r="V168" s="54"/>
      <c r="W168" s="54"/>
      <c r="X168" s="54"/>
    </row>
    <row r="169" spans="2:44" s="59" customFormat="1" ht="51" customHeight="1">
      <c r="B169" s="56">
        <v>3721</v>
      </c>
      <c r="C169" s="56"/>
      <c r="D169" s="57" t="s">
        <v>126</v>
      </c>
      <c r="E169" s="109">
        <f>SUM(E168)</f>
        <v>10000</v>
      </c>
      <c r="F169" s="109">
        <f>SUM(F168)</f>
        <v>10000</v>
      </c>
      <c r="G169" s="109">
        <f>SUM(G168)</f>
        <v>4680.5</v>
      </c>
      <c r="H169" s="49"/>
      <c r="I169" s="112"/>
      <c r="J169" s="60"/>
      <c r="K169" s="61"/>
      <c r="L169" s="61"/>
      <c r="M169" s="62"/>
      <c r="N169" s="63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</row>
    <row r="170" spans="2:24" s="53" customFormat="1" ht="51" customHeight="1">
      <c r="B170" s="83">
        <v>3722</v>
      </c>
      <c r="C170" s="83">
        <v>5137</v>
      </c>
      <c r="D170" s="53" t="s">
        <v>65</v>
      </c>
      <c r="E170" s="111">
        <v>2000</v>
      </c>
      <c r="F170" s="111">
        <v>25000</v>
      </c>
      <c r="G170" s="111">
        <v>12090</v>
      </c>
      <c r="H170" s="49" t="s">
        <v>127</v>
      </c>
      <c r="I170" s="111"/>
      <c r="J170" s="50"/>
      <c r="K170" s="51"/>
      <c r="L170" s="51"/>
      <c r="M170" s="52"/>
      <c r="O170" s="54"/>
      <c r="P170" s="54"/>
      <c r="Q170" s="54"/>
      <c r="R170" s="54"/>
      <c r="S170" s="54"/>
      <c r="T170" s="54"/>
      <c r="U170" s="54"/>
      <c r="V170" s="54"/>
      <c r="W170" s="54"/>
      <c r="X170" s="54"/>
    </row>
    <row r="171" spans="2:24" s="53" customFormat="1" ht="51" customHeight="1">
      <c r="B171" s="83">
        <v>3722</v>
      </c>
      <c r="C171" s="83">
        <v>5139</v>
      </c>
      <c r="D171" s="53" t="s">
        <v>66</v>
      </c>
      <c r="E171" s="111">
        <v>12000</v>
      </c>
      <c r="F171" s="111">
        <v>12000</v>
      </c>
      <c r="G171" s="111">
        <v>6500</v>
      </c>
      <c r="H171" s="49"/>
      <c r="I171" s="111"/>
      <c r="J171" s="50"/>
      <c r="K171" s="51"/>
      <c r="L171" s="51"/>
      <c r="M171" s="52"/>
      <c r="O171" s="54"/>
      <c r="P171" s="54"/>
      <c r="Q171" s="54"/>
      <c r="R171" s="54"/>
      <c r="S171" s="54"/>
      <c r="T171" s="54"/>
      <c r="U171" s="54"/>
      <c r="V171" s="54"/>
      <c r="W171" s="54"/>
      <c r="X171" s="54"/>
    </row>
    <row r="172" spans="2:44" s="46" customFormat="1" ht="51" customHeight="1">
      <c r="B172" s="47">
        <v>3722</v>
      </c>
      <c r="C172" s="47">
        <v>5169</v>
      </c>
      <c r="D172" s="46" t="s">
        <v>64</v>
      </c>
      <c r="E172" s="93">
        <v>250000</v>
      </c>
      <c r="F172" s="93">
        <v>220000</v>
      </c>
      <c r="G172" s="93">
        <v>194370.69</v>
      </c>
      <c r="H172" s="49"/>
      <c r="I172" s="93"/>
      <c r="J172" s="50"/>
      <c r="K172" s="51"/>
      <c r="L172" s="51"/>
      <c r="M172" s="52"/>
      <c r="N172" s="53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</row>
    <row r="173" spans="2:44" s="46" customFormat="1" ht="51" customHeight="1">
      <c r="B173" s="47">
        <v>3722</v>
      </c>
      <c r="C173" s="47">
        <v>5171</v>
      </c>
      <c r="D173" s="46" t="s">
        <v>68</v>
      </c>
      <c r="E173" s="93">
        <v>2000</v>
      </c>
      <c r="F173" s="93">
        <v>2000</v>
      </c>
      <c r="G173" s="93"/>
      <c r="H173" s="49"/>
      <c r="I173" s="93"/>
      <c r="J173" s="50"/>
      <c r="K173" s="51"/>
      <c r="L173" s="51"/>
      <c r="M173" s="52"/>
      <c r="N173" s="53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</row>
    <row r="174" spans="2:44" s="46" customFormat="1" ht="51" customHeight="1">
      <c r="B174" s="82">
        <v>3722</v>
      </c>
      <c r="C174" s="82"/>
      <c r="D174" s="57" t="s">
        <v>128</v>
      </c>
      <c r="E174" s="109">
        <f>SUM(E170:E173)</f>
        <v>266000</v>
      </c>
      <c r="F174" s="109">
        <f>SUM(F170:F173)</f>
        <v>259000</v>
      </c>
      <c r="G174" s="109">
        <f>SUM(G170:G173)</f>
        <v>212960.69</v>
      </c>
      <c r="H174" s="49" t="s">
        <v>129</v>
      </c>
      <c r="I174" s="112"/>
      <c r="J174" s="50"/>
      <c r="K174" s="51"/>
      <c r="L174" s="51"/>
      <c r="M174" s="52"/>
      <c r="N174" s="53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</row>
    <row r="175" spans="2:44" s="46" customFormat="1" ht="44.25" customHeight="1">
      <c r="B175" s="35"/>
      <c r="C175" s="36">
        <v>2024</v>
      </c>
      <c r="D175" s="37" t="s">
        <v>63</v>
      </c>
      <c r="E175" s="38" t="s">
        <v>3</v>
      </c>
      <c r="F175" s="36" t="s">
        <v>4</v>
      </c>
      <c r="G175" s="36" t="s">
        <v>5</v>
      </c>
      <c r="H175" s="49"/>
      <c r="I175" s="112"/>
      <c r="J175" s="50"/>
      <c r="K175" s="51"/>
      <c r="L175" s="51"/>
      <c r="M175" s="52"/>
      <c r="N175" s="53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</row>
    <row r="176" spans="2:44" s="46" customFormat="1" ht="44.25" customHeight="1">
      <c r="B176" s="45" t="s">
        <v>6</v>
      </c>
      <c r="C176" s="45" t="s">
        <v>7</v>
      </c>
      <c r="D176" s="45"/>
      <c r="E176" s="36">
        <v>2024</v>
      </c>
      <c r="F176" s="36" t="s">
        <v>8</v>
      </c>
      <c r="G176" s="36" t="s">
        <v>9</v>
      </c>
      <c r="H176" s="49"/>
      <c r="I176" s="112"/>
      <c r="J176" s="50"/>
      <c r="K176" s="51"/>
      <c r="L176" s="51"/>
      <c r="M176" s="52"/>
      <c r="N176" s="53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</row>
    <row r="177" spans="2:44" s="46" customFormat="1" ht="44.25" customHeight="1">
      <c r="B177" s="47">
        <v>3723</v>
      </c>
      <c r="C177" s="83">
        <v>5169</v>
      </c>
      <c r="D177" s="46" t="s">
        <v>130</v>
      </c>
      <c r="E177" s="124">
        <v>130000</v>
      </c>
      <c r="F177" s="93">
        <v>115000</v>
      </c>
      <c r="G177" s="93">
        <v>114000</v>
      </c>
      <c r="H177" s="49" t="s">
        <v>116</v>
      </c>
      <c r="I177" s="93"/>
      <c r="J177" s="50"/>
      <c r="K177" s="51"/>
      <c r="L177" s="51"/>
      <c r="M177" s="52"/>
      <c r="N177" s="53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</row>
    <row r="178" spans="2:44" s="46" customFormat="1" ht="44.25" customHeight="1">
      <c r="B178" s="82">
        <v>3723</v>
      </c>
      <c r="C178" s="82"/>
      <c r="D178" s="57" t="s">
        <v>131</v>
      </c>
      <c r="E178" s="109">
        <f>SUM(E177:E177)</f>
        <v>130000</v>
      </c>
      <c r="F178" s="109">
        <f>SUM(F177:F177)</f>
        <v>115000</v>
      </c>
      <c r="G178" s="109">
        <f>SUM(G177:G177)</f>
        <v>114000</v>
      </c>
      <c r="H178" s="49"/>
      <c r="I178" s="112"/>
      <c r="J178" s="50"/>
      <c r="K178" s="51"/>
      <c r="L178" s="51"/>
      <c r="M178" s="52"/>
      <c r="N178" s="53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</row>
    <row r="179" spans="2:24" s="53" customFormat="1" ht="44.25" customHeight="1">
      <c r="B179" s="83">
        <v>3739</v>
      </c>
      <c r="C179" s="83">
        <v>5365</v>
      </c>
      <c r="D179" s="53" t="s">
        <v>132</v>
      </c>
      <c r="E179" s="111">
        <v>30000</v>
      </c>
      <c r="F179" s="111">
        <v>40000</v>
      </c>
      <c r="G179" s="111">
        <v>18942</v>
      </c>
      <c r="H179" s="49"/>
      <c r="I179" s="111"/>
      <c r="J179" s="50"/>
      <c r="K179" s="51"/>
      <c r="L179" s="51"/>
      <c r="M179" s="52"/>
      <c r="O179" s="54"/>
      <c r="P179" s="54"/>
      <c r="Q179" s="54"/>
      <c r="R179" s="54"/>
      <c r="S179" s="54"/>
      <c r="T179" s="54"/>
      <c r="U179" s="54"/>
      <c r="V179" s="54"/>
      <c r="W179" s="54"/>
      <c r="X179" s="54"/>
    </row>
    <row r="180" spans="2:44" s="59" customFormat="1" ht="44.25" customHeight="1">
      <c r="B180" s="56">
        <v>3739</v>
      </c>
      <c r="C180" s="56"/>
      <c r="D180" s="57" t="s">
        <v>133</v>
      </c>
      <c r="E180" s="109">
        <f>SUM(E179)</f>
        <v>30000</v>
      </c>
      <c r="F180" s="109">
        <f>SUM(F179)</f>
        <v>40000</v>
      </c>
      <c r="G180" s="109">
        <f>SUM(G179)</f>
        <v>18942</v>
      </c>
      <c r="H180" s="113"/>
      <c r="I180" s="112"/>
      <c r="J180" s="60"/>
      <c r="K180" s="61"/>
      <c r="L180" s="61"/>
      <c r="M180" s="62"/>
      <c r="N180" s="63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</row>
    <row r="181" spans="2:24" s="53" customFormat="1" ht="44.25" customHeight="1">
      <c r="B181" s="83">
        <v>3745</v>
      </c>
      <c r="C181" s="83">
        <v>5021</v>
      </c>
      <c r="D181" s="53" t="s">
        <v>80</v>
      </c>
      <c r="E181" s="111">
        <v>70000</v>
      </c>
      <c r="F181" s="111">
        <v>70000</v>
      </c>
      <c r="G181" s="111">
        <v>49939</v>
      </c>
      <c r="H181" s="49"/>
      <c r="I181" s="111"/>
      <c r="J181" s="50"/>
      <c r="K181" s="51"/>
      <c r="L181" s="51"/>
      <c r="M181" s="52"/>
      <c r="O181" s="54"/>
      <c r="P181" s="54"/>
      <c r="Q181" s="54"/>
      <c r="R181" s="54"/>
      <c r="S181" s="54"/>
      <c r="T181" s="54"/>
      <c r="U181" s="54"/>
      <c r="V181" s="54"/>
      <c r="W181" s="54"/>
      <c r="X181" s="54"/>
    </row>
    <row r="182" spans="2:24" s="53" customFormat="1" ht="44.25" customHeight="1">
      <c r="B182" s="83">
        <v>3745</v>
      </c>
      <c r="C182" s="83">
        <v>5137</v>
      </c>
      <c r="D182" s="53" t="s">
        <v>65</v>
      </c>
      <c r="E182" s="111">
        <v>7000</v>
      </c>
      <c r="F182" s="111">
        <v>7000</v>
      </c>
      <c r="G182" s="111">
        <v>6237.8</v>
      </c>
      <c r="H182" s="49"/>
      <c r="I182" s="111"/>
      <c r="J182" s="50"/>
      <c r="K182" s="51"/>
      <c r="L182" s="51"/>
      <c r="M182" s="52"/>
      <c r="O182" s="54"/>
      <c r="P182" s="54"/>
      <c r="Q182" s="54"/>
      <c r="R182" s="54"/>
      <c r="S182" s="54"/>
      <c r="T182" s="54"/>
      <c r="U182" s="54"/>
      <c r="V182" s="54"/>
      <c r="W182" s="54"/>
      <c r="X182" s="54"/>
    </row>
    <row r="183" spans="2:24" s="53" customFormat="1" ht="44.25" customHeight="1">
      <c r="B183" s="83">
        <v>3745</v>
      </c>
      <c r="C183" s="83">
        <v>5139</v>
      </c>
      <c r="D183" s="53" t="s">
        <v>66</v>
      </c>
      <c r="E183" s="111">
        <v>5000</v>
      </c>
      <c r="F183" s="111">
        <v>5000</v>
      </c>
      <c r="G183" s="111">
        <v>3823</v>
      </c>
      <c r="H183" s="49"/>
      <c r="I183" s="111"/>
      <c r="J183" s="50"/>
      <c r="K183" s="51"/>
      <c r="L183" s="51"/>
      <c r="M183" s="52"/>
      <c r="O183" s="54"/>
      <c r="P183" s="54"/>
      <c r="Q183" s="54"/>
      <c r="R183" s="54"/>
      <c r="S183" s="54"/>
      <c r="T183" s="54"/>
      <c r="U183" s="54"/>
      <c r="V183" s="54"/>
      <c r="W183" s="54"/>
      <c r="X183" s="54"/>
    </row>
    <row r="184" spans="2:44" s="46" customFormat="1" ht="44.25" customHeight="1">
      <c r="B184" s="83">
        <v>3745</v>
      </c>
      <c r="C184" s="83">
        <v>5156</v>
      </c>
      <c r="D184" s="53" t="s">
        <v>134</v>
      </c>
      <c r="E184" s="111">
        <v>7000</v>
      </c>
      <c r="F184" s="111">
        <v>6000</v>
      </c>
      <c r="G184" s="111">
        <v>3785</v>
      </c>
      <c r="H184" s="49"/>
      <c r="I184" s="111"/>
      <c r="J184" s="50"/>
      <c r="K184" s="51"/>
      <c r="L184" s="51"/>
      <c r="M184" s="52"/>
      <c r="N184" s="53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</row>
    <row r="185" spans="2:44" s="46" customFormat="1" ht="44.25" customHeight="1">
      <c r="B185" s="83">
        <v>3745</v>
      </c>
      <c r="C185" s="83">
        <v>5169</v>
      </c>
      <c r="D185" s="53" t="s">
        <v>88</v>
      </c>
      <c r="E185" s="111">
        <v>20000</v>
      </c>
      <c r="F185" s="111">
        <v>30000</v>
      </c>
      <c r="G185" s="111">
        <v>2500</v>
      </c>
      <c r="H185" s="49"/>
      <c r="I185" s="111"/>
      <c r="J185" s="50"/>
      <c r="K185" s="51"/>
      <c r="L185" s="51"/>
      <c r="M185" s="52"/>
      <c r="N185" s="53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</row>
    <row r="186" spans="2:44" s="46" customFormat="1" ht="44.25" customHeight="1">
      <c r="B186" s="83">
        <v>3745</v>
      </c>
      <c r="C186" s="83">
        <v>5171</v>
      </c>
      <c r="D186" s="53" t="s">
        <v>68</v>
      </c>
      <c r="E186" s="111">
        <v>10000</v>
      </c>
      <c r="F186" s="111">
        <v>10000</v>
      </c>
      <c r="G186" s="111">
        <v>1170</v>
      </c>
      <c r="H186" s="49"/>
      <c r="I186" s="111"/>
      <c r="J186" s="50"/>
      <c r="K186" s="51"/>
      <c r="L186" s="51"/>
      <c r="M186" s="52"/>
      <c r="N186" s="53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</row>
    <row r="187" spans="2:44" s="46" customFormat="1" ht="44.25" customHeight="1">
      <c r="B187" s="83">
        <v>3745</v>
      </c>
      <c r="C187" s="83">
        <v>5194</v>
      </c>
      <c r="D187" s="53" t="s">
        <v>105</v>
      </c>
      <c r="E187" s="111">
        <v>3000</v>
      </c>
      <c r="F187" s="111"/>
      <c r="G187" s="111"/>
      <c r="H187" s="49"/>
      <c r="I187" s="111"/>
      <c r="J187" s="50"/>
      <c r="K187" s="51"/>
      <c r="L187" s="51"/>
      <c r="M187" s="52"/>
      <c r="N187" s="53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</row>
    <row r="188" spans="2:44" s="59" customFormat="1" ht="44.25" customHeight="1">
      <c r="B188" s="56">
        <v>3745</v>
      </c>
      <c r="C188" s="56"/>
      <c r="D188" s="57" t="s">
        <v>135</v>
      </c>
      <c r="E188" s="109">
        <f>SUM(E181:E187)</f>
        <v>122000</v>
      </c>
      <c r="F188" s="109">
        <f>SUM(F181:F187)</f>
        <v>128000</v>
      </c>
      <c r="G188" s="109">
        <f>SUM(G181:G187)</f>
        <v>67454.8</v>
      </c>
      <c r="H188" s="113"/>
      <c r="I188" s="112"/>
      <c r="J188" s="60"/>
      <c r="K188" s="61"/>
      <c r="L188" s="61"/>
      <c r="M188" s="62"/>
      <c r="N188" s="63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</row>
    <row r="189" spans="2:24" s="53" customFormat="1" ht="44.25" customHeight="1">
      <c r="B189" s="83">
        <v>4351</v>
      </c>
      <c r="C189" s="83">
        <v>5169</v>
      </c>
      <c r="D189" s="53" t="s">
        <v>64</v>
      </c>
      <c r="E189" s="111">
        <v>12000</v>
      </c>
      <c r="F189" s="111">
        <v>12000</v>
      </c>
      <c r="G189" s="111">
        <v>6250</v>
      </c>
      <c r="H189" s="49"/>
      <c r="I189" s="111"/>
      <c r="J189" s="50"/>
      <c r="K189" s="51"/>
      <c r="L189" s="51"/>
      <c r="M189" s="52"/>
      <c r="O189" s="54"/>
      <c r="P189" s="54"/>
      <c r="Q189" s="54"/>
      <c r="R189" s="54"/>
      <c r="S189" s="54"/>
      <c r="T189" s="54"/>
      <c r="U189" s="54"/>
      <c r="V189" s="54"/>
      <c r="W189" s="54"/>
      <c r="X189" s="54"/>
    </row>
    <row r="190" spans="2:44" s="59" customFormat="1" ht="44.25" customHeight="1">
      <c r="B190" s="56">
        <v>4351</v>
      </c>
      <c r="C190" s="56"/>
      <c r="D190" s="57" t="s">
        <v>136</v>
      </c>
      <c r="E190" s="109">
        <f>SUM(E189)</f>
        <v>12000</v>
      </c>
      <c r="F190" s="109">
        <f>SUM(F189)</f>
        <v>12000</v>
      </c>
      <c r="G190" s="109">
        <f>SUM(G189)</f>
        <v>6250</v>
      </c>
      <c r="H190" s="113"/>
      <c r="I190" s="112"/>
      <c r="J190" s="60"/>
      <c r="K190" s="61"/>
      <c r="L190" s="61"/>
      <c r="M190" s="62"/>
      <c r="N190" s="63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</row>
    <row r="191" spans="2:44" s="46" customFormat="1" ht="44.25" customHeight="1">
      <c r="B191" s="47">
        <v>5213</v>
      </c>
      <c r="C191" s="47">
        <v>5903</v>
      </c>
      <c r="D191" s="46" t="s">
        <v>137</v>
      </c>
      <c r="E191" s="121">
        <v>10000</v>
      </c>
      <c r="F191" s="120">
        <v>5000</v>
      </c>
      <c r="G191" s="120"/>
      <c r="H191" s="49"/>
      <c r="I191" s="111"/>
      <c r="J191" s="50"/>
      <c r="K191" s="51"/>
      <c r="L191" s="51"/>
      <c r="M191" s="52"/>
      <c r="N191" s="53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</row>
    <row r="192" spans="2:44" s="59" customFormat="1" ht="44.25" customHeight="1">
      <c r="B192" s="56">
        <v>5213</v>
      </c>
      <c r="C192" s="56"/>
      <c r="D192" s="57" t="s">
        <v>138</v>
      </c>
      <c r="E192" s="109">
        <f>SUM(E191)</f>
        <v>10000</v>
      </c>
      <c r="F192" s="109">
        <f>SUM(F191)</f>
        <v>5000</v>
      </c>
      <c r="G192" s="109">
        <f>SUM(G191)</f>
        <v>0</v>
      </c>
      <c r="H192" s="113"/>
      <c r="I192" s="112"/>
      <c r="J192" s="60"/>
      <c r="K192" s="61"/>
      <c r="L192" s="61"/>
      <c r="M192" s="62"/>
      <c r="N192" s="63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</row>
    <row r="193" spans="2:44" s="46" customFormat="1" ht="44.25" customHeight="1">
      <c r="B193" s="47">
        <v>5512</v>
      </c>
      <c r="C193" s="47">
        <v>5019</v>
      </c>
      <c r="D193" s="53" t="s">
        <v>139</v>
      </c>
      <c r="E193" s="93"/>
      <c r="F193" s="93"/>
      <c r="G193" s="93"/>
      <c r="H193" s="49"/>
      <c r="I193" s="93"/>
      <c r="J193" s="50"/>
      <c r="K193" s="51" t="s">
        <v>140</v>
      </c>
      <c r="L193" s="51"/>
      <c r="M193" s="52"/>
      <c r="N193" s="53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</row>
    <row r="194" spans="2:44" s="46" customFormat="1" ht="44.25" customHeight="1">
      <c r="B194" s="47">
        <v>5512</v>
      </c>
      <c r="C194" s="47">
        <v>5134</v>
      </c>
      <c r="D194" s="53" t="s">
        <v>141</v>
      </c>
      <c r="E194" s="93">
        <v>7000</v>
      </c>
      <c r="F194" s="93">
        <v>7000</v>
      </c>
      <c r="G194" s="93">
        <v>6000</v>
      </c>
      <c r="H194" s="49"/>
      <c r="I194" s="93"/>
      <c r="J194" s="50"/>
      <c r="K194" s="51"/>
      <c r="L194" s="51"/>
      <c r="M194" s="52"/>
      <c r="N194" s="53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</row>
    <row r="195" spans="2:44" s="46" customFormat="1" ht="44.25" customHeight="1">
      <c r="B195" s="47">
        <v>5512</v>
      </c>
      <c r="C195" s="47">
        <v>5136</v>
      </c>
      <c r="D195" s="53" t="s">
        <v>142</v>
      </c>
      <c r="E195" s="93">
        <v>1000</v>
      </c>
      <c r="F195" s="93">
        <v>1000</v>
      </c>
      <c r="G195" s="93">
        <v>643</v>
      </c>
      <c r="H195" s="49"/>
      <c r="I195" s="93"/>
      <c r="J195" s="50"/>
      <c r="K195" s="51"/>
      <c r="L195" s="51"/>
      <c r="M195" s="52"/>
      <c r="N195" s="53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</row>
    <row r="196" spans="2:44" s="46" customFormat="1" ht="44.25" customHeight="1">
      <c r="B196" s="47">
        <v>5512</v>
      </c>
      <c r="C196" s="47">
        <v>5137</v>
      </c>
      <c r="D196" s="53" t="s">
        <v>65</v>
      </c>
      <c r="E196" s="93">
        <v>5000</v>
      </c>
      <c r="F196" s="93">
        <v>5000</v>
      </c>
      <c r="G196" s="93"/>
      <c r="H196" s="49"/>
      <c r="I196" s="93"/>
      <c r="J196" s="50"/>
      <c r="K196" s="51"/>
      <c r="L196" s="51"/>
      <c r="M196" s="52"/>
      <c r="N196" s="53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</row>
    <row r="197" spans="2:44" s="46" customFormat="1" ht="44.25" customHeight="1">
      <c r="B197" s="47">
        <v>5512</v>
      </c>
      <c r="C197" s="47">
        <v>5139</v>
      </c>
      <c r="D197" s="53" t="s">
        <v>66</v>
      </c>
      <c r="E197" s="93">
        <v>9000</v>
      </c>
      <c r="F197" s="93">
        <v>9000</v>
      </c>
      <c r="G197" s="93">
        <v>1569</v>
      </c>
      <c r="H197" s="49"/>
      <c r="I197" s="93"/>
      <c r="J197" s="50"/>
      <c r="K197" s="51"/>
      <c r="L197" s="51"/>
      <c r="M197" s="52"/>
      <c r="N197" s="53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</row>
    <row r="198" spans="2:44" s="46" customFormat="1" ht="44.25" customHeight="1">
      <c r="B198" s="47">
        <v>5512</v>
      </c>
      <c r="C198" s="47">
        <v>5154</v>
      </c>
      <c r="D198" s="53" t="s">
        <v>83</v>
      </c>
      <c r="E198" s="93">
        <v>3000</v>
      </c>
      <c r="F198" s="93">
        <v>3000</v>
      </c>
      <c r="G198" s="93">
        <v>2778.62</v>
      </c>
      <c r="H198" s="49"/>
      <c r="I198" s="93"/>
      <c r="J198" s="50"/>
      <c r="K198" s="51"/>
      <c r="L198" s="51"/>
      <c r="M198" s="52"/>
      <c r="N198" s="53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</row>
    <row r="199" spans="2:44" s="46" customFormat="1" ht="44.25" customHeight="1">
      <c r="B199" s="47">
        <v>5512</v>
      </c>
      <c r="C199" s="47">
        <v>5156</v>
      </c>
      <c r="D199" s="53" t="s">
        <v>134</v>
      </c>
      <c r="E199" s="93">
        <v>10000</v>
      </c>
      <c r="F199" s="93">
        <v>20000</v>
      </c>
      <c r="G199" s="93">
        <v>4100</v>
      </c>
      <c r="H199" s="49"/>
      <c r="I199" s="93"/>
      <c r="J199" s="50"/>
      <c r="K199" s="51"/>
      <c r="L199" s="51"/>
      <c r="M199" s="52"/>
      <c r="N199" s="53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</row>
    <row r="200" spans="2:44" s="46" customFormat="1" ht="44.25" customHeight="1">
      <c r="B200" s="47">
        <v>5512</v>
      </c>
      <c r="C200" s="47">
        <v>5157</v>
      </c>
      <c r="D200" s="53" t="s">
        <v>143</v>
      </c>
      <c r="E200" s="93">
        <v>5000</v>
      </c>
      <c r="F200" s="93"/>
      <c r="G200" s="93"/>
      <c r="H200" s="49"/>
      <c r="I200" s="93"/>
      <c r="J200" s="50"/>
      <c r="K200" s="51"/>
      <c r="L200" s="51"/>
      <c r="M200" s="52"/>
      <c r="N200" s="53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</row>
    <row r="201" spans="2:44" s="46" customFormat="1" ht="44.25" customHeight="1">
      <c r="B201" s="47">
        <v>5512</v>
      </c>
      <c r="C201" s="47">
        <v>5164</v>
      </c>
      <c r="D201" s="53" t="s">
        <v>144</v>
      </c>
      <c r="E201" s="93">
        <v>5000</v>
      </c>
      <c r="F201" s="93">
        <v>5000</v>
      </c>
      <c r="G201" s="93">
        <v>3278</v>
      </c>
      <c r="H201" s="49" t="s">
        <v>145</v>
      </c>
      <c r="I201" s="93"/>
      <c r="J201" s="50"/>
      <c r="K201" s="51"/>
      <c r="L201" s="51"/>
      <c r="M201" s="52"/>
      <c r="N201" s="53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</row>
    <row r="202" spans="2:44" s="46" customFormat="1" ht="44.25" customHeight="1">
      <c r="B202" s="47">
        <v>5512</v>
      </c>
      <c r="C202" s="47">
        <v>5169</v>
      </c>
      <c r="D202" s="53" t="s">
        <v>64</v>
      </c>
      <c r="E202" s="93">
        <v>7000</v>
      </c>
      <c r="F202" s="93">
        <v>7000</v>
      </c>
      <c r="G202" s="93">
        <v>2100</v>
      </c>
      <c r="H202" s="49"/>
      <c r="I202" s="93"/>
      <c r="J202" s="50"/>
      <c r="K202" s="51"/>
      <c r="L202" s="51"/>
      <c r="M202" s="52"/>
      <c r="N202" s="53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</row>
    <row r="203" spans="2:44" s="46" customFormat="1" ht="44.25" customHeight="1">
      <c r="B203" s="47">
        <v>5512</v>
      </c>
      <c r="C203" s="47">
        <v>5171</v>
      </c>
      <c r="D203" s="46" t="s">
        <v>68</v>
      </c>
      <c r="E203" s="93">
        <v>12000</v>
      </c>
      <c r="F203" s="93">
        <v>12000</v>
      </c>
      <c r="G203" s="93">
        <v>10352</v>
      </c>
      <c r="H203" s="49"/>
      <c r="I203" s="93"/>
      <c r="J203" s="50"/>
      <c r="K203" s="51"/>
      <c r="L203" s="51"/>
      <c r="M203" s="52"/>
      <c r="N203" s="53"/>
      <c r="O203" s="54"/>
      <c r="P203" s="64"/>
      <c r="Q203" s="64"/>
      <c r="R203" s="64"/>
      <c r="S203" s="64"/>
      <c r="T203" s="64"/>
      <c r="U203" s="64"/>
      <c r="V203" s="54"/>
      <c r="W203" s="54"/>
      <c r="X203" s="54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</row>
    <row r="204" spans="2:44" s="46" customFormat="1" ht="44.25" customHeight="1">
      <c r="B204" s="47">
        <v>5512</v>
      </c>
      <c r="C204" s="47">
        <v>5229</v>
      </c>
      <c r="D204" s="46" t="s">
        <v>146</v>
      </c>
      <c r="E204" s="93">
        <v>0</v>
      </c>
      <c r="F204" s="93">
        <v>5000</v>
      </c>
      <c r="G204" s="93"/>
      <c r="H204" s="49"/>
      <c r="I204" s="93"/>
      <c r="J204" s="50"/>
      <c r="K204" s="51"/>
      <c r="L204" s="51"/>
      <c r="M204" s="52"/>
      <c r="N204" s="53"/>
      <c r="O204" s="54"/>
      <c r="P204" s="64"/>
      <c r="Q204" s="64"/>
      <c r="R204" s="64"/>
      <c r="S204" s="64"/>
      <c r="T204" s="64"/>
      <c r="U204" s="64"/>
      <c r="V204" s="54"/>
      <c r="W204" s="54"/>
      <c r="X204" s="54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</row>
    <row r="205" spans="2:44" s="46" customFormat="1" ht="44.25" customHeight="1">
      <c r="B205" s="47">
        <v>5512</v>
      </c>
      <c r="C205" s="47">
        <v>6122</v>
      </c>
      <c r="D205" s="46" t="s">
        <v>109</v>
      </c>
      <c r="E205" s="93"/>
      <c r="F205" s="93">
        <v>338800</v>
      </c>
      <c r="G205" s="93">
        <v>0</v>
      </c>
      <c r="H205" s="49" t="s">
        <v>147</v>
      </c>
      <c r="I205" s="93"/>
      <c r="J205" s="50"/>
      <c r="K205" s="51"/>
      <c r="L205" s="51"/>
      <c r="M205" s="52"/>
      <c r="N205" s="53"/>
      <c r="O205" s="54"/>
      <c r="P205" s="64"/>
      <c r="Q205" s="64"/>
      <c r="R205" s="64"/>
      <c r="S205" s="64"/>
      <c r="T205" s="64"/>
      <c r="U205" s="64"/>
      <c r="V205" s="54"/>
      <c r="W205" s="54"/>
      <c r="X205" s="54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</row>
    <row r="206" spans="2:44" s="46" customFormat="1" ht="44.25" customHeight="1">
      <c r="B206" s="56">
        <v>5512</v>
      </c>
      <c r="C206" s="82"/>
      <c r="D206" s="57" t="s">
        <v>148</v>
      </c>
      <c r="E206" s="109">
        <f>SUM(E193:E205)</f>
        <v>64000</v>
      </c>
      <c r="F206" s="109">
        <f>SUM(F193:F205)</f>
        <v>412800</v>
      </c>
      <c r="G206" s="109">
        <f>SUM(G193:G205)</f>
        <v>30820.62</v>
      </c>
      <c r="H206" s="49"/>
      <c r="I206" s="112"/>
      <c r="J206" s="50"/>
      <c r="K206" s="51"/>
      <c r="L206" s="51"/>
      <c r="M206" s="52"/>
      <c r="N206" s="53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</row>
    <row r="207" spans="2:24" s="53" customFormat="1" ht="44.25" customHeight="1">
      <c r="B207" s="83">
        <v>6112</v>
      </c>
      <c r="C207" s="83">
        <v>5019</v>
      </c>
      <c r="D207" s="53" t="s">
        <v>139</v>
      </c>
      <c r="E207" s="111"/>
      <c r="F207" s="111"/>
      <c r="G207" s="111"/>
      <c r="H207" s="49"/>
      <c r="I207" s="111"/>
      <c r="J207" s="50"/>
      <c r="K207" s="51"/>
      <c r="L207" s="51"/>
      <c r="M207" s="52"/>
      <c r="O207" s="54"/>
      <c r="P207" s="54"/>
      <c r="Q207" s="54"/>
      <c r="R207" s="54"/>
      <c r="S207" s="54"/>
      <c r="T207" s="54"/>
      <c r="U207" s="54"/>
      <c r="V207" s="54"/>
      <c r="W207" s="54"/>
      <c r="X207" s="54"/>
    </row>
    <row r="208" spans="2:44" s="46" customFormat="1" ht="44.25" customHeight="1">
      <c r="B208" s="47">
        <v>6112</v>
      </c>
      <c r="C208" s="47">
        <v>5023</v>
      </c>
      <c r="D208" s="46" t="s">
        <v>149</v>
      </c>
      <c r="E208" s="111">
        <v>650000</v>
      </c>
      <c r="F208" s="120">
        <v>730000</v>
      </c>
      <c r="G208" s="120">
        <v>433540</v>
      </c>
      <c r="H208" s="49" t="s">
        <v>150</v>
      </c>
      <c r="I208" s="111"/>
      <c r="J208" s="50"/>
      <c r="K208" s="51"/>
      <c r="L208" s="51"/>
      <c r="M208" s="52"/>
      <c r="N208" s="53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</row>
    <row r="209" spans="2:44" s="46" customFormat="1" ht="44.25" customHeight="1">
      <c r="B209" s="47">
        <v>6112</v>
      </c>
      <c r="C209" s="47">
        <v>5031</v>
      </c>
      <c r="D209" s="46" t="s">
        <v>151</v>
      </c>
      <c r="E209" s="121"/>
      <c r="F209" s="120">
        <v>110000</v>
      </c>
      <c r="G209" s="120">
        <v>0</v>
      </c>
      <c r="H209" s="49" t="s">
        <v>152</v>
      </c>
      <c r="I209" s="111"/>
      <c r="J209" s="50"/>
      <c r="K209" s="51"/>
      <c r="L209" s="51"/>
      <c r="M209" s="52"/>
      <c r="N209" s="53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</row>
    <row r="210" spans="2:44" s="46" customFormat="1" ht="44.25" customHeight="1">
      <c r="B210" s="47">
        <v>6112</v>
      </c>
      <c r="C210" s="47">
        <v>5032</v>
      </c>
      <c r="D210" s="46" t="s">
        <v>153</v>
      </c>
      <c r="E210" s="111">
        <v>60000</v>
      </c>
      <c r="F210" s="120">
        <v>60000</v>
      </c>
      <c r="G210" s="120">
        <v>38700</v>
      </c>
      <c r="H210" s="49"/>
      <c r="I210" s="111"/>
      <c r="J210" s="50"/>
      <c r="K210" s="51"/>
      <c r="L210" s="51"/>
      <c r="M210" s="52"/>
      <c r="N210" s="53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</row>
    <row r="211" spans="2:44" s="46" customFormat="1" ht="44.25" customHeight="1">
      <c r="B211" s="47">
        <v>6112</v>
      </c>
      <c r="C211" s="47">
        <v>5167</v>
      </c>
      <c r="D211" s="46" t="s">
        <v>143</v>
      </c>
      <c r="E211" s="120">
        <v>1500</v>
      </c>
      <c r="F211" s="120">
        <v>1500</v>
      </c>
      <c r="G211" s="120"/>
      <c r="H211" s="49"/>
      <c r="I211" s="111"/>
      <c r="J211" s="50"/>
      <c r="K211" s="51"/>
      <c r="L211" s="51"/>
      <c r="M211" s="52"/>
      <c r="N211" s="53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</row>
    <row r="212" spans="2:44" s="46" customFormat="1" ht="44.25" customHeight="1">
      <c r="B212" s="47">
        <v>6112</v>
      </c>
      <c r="C212" s="47">
        <v>5173</v>
      </c>
      <c r="D212" s="46" t="s">
        <v>154</v>
      </c>
      <c r="E212" s="120">
        <v>3000</v>
      </c>
      <c r="F212" s="120">
        <v>3000</v>
      </c>
      <c r="G212" s="120"/>
      <c r="H212" s="49"/>
      <c r="I212" s="111"/>
      <c r="J212" s="50"/>
      <c r="K212" s="51"/>
      <c r="L212" s="51"/>
      <c r="M212" s="52"/>
      <c r="N212" s="53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</row>
    <row r="213" spans="2:44" s="46" customFormat="1" ht="44.25" customHeight="1">
      <c r="B213" s="82">
        <v>6112</v>
      </c>
      <c r="C213" s="82"/>
      <c r="D213" s="57" t="s">
        <v>155</v>
      </c>
      <c r="E213" s="109">
        <f>SUM(E207:E212)</f>
        <v>714500</v>
      </c>
      <c r="F213" s="109">
        <f>SUM(F207:F212)</f>
        <v>904500</v>
      </c>
      <c r="G213" s="109">
        <f>SUM(G207:G212)</f>
        <v>472240</v>
      </c>
      <c r="H213" s="49"/>
      <c r="I213" s="112"/>
      <c r="J213" s="50"/>
      <c r="K213" s="51"/>
      <c r="L213" s="51"/>
      <c r="M213" s="52"/>
      <c r="N213" s="53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</row>
    <row r="214" spans="2:24" s="53" customFormat="1" ht="44.25" customHeight="1">
      <c r="B214" s="83">
        <v>6115</v>
      </c>
      <c r="C214" s="83">
        <v>5019</v>
      </c>
      <c r="D214" s="53" t="s">
        <v>139</v>
      </c>
      <c r="E214" s="111"/>
      <c r="F214" s="111"/>
      <c r="G214" s="111"/>
      <c r="H214" s="49"/>
      <c r="I214" s="111"/>
      <c r="J214" s="50"/>
      <c r="K214" s="51"/>
      <c r="L214" s="51"/>
      <c r="M214" s="52"/>
      <c r="O214" s="54"/>
      <c r="P214" s="54"/>
      <c r="Q214" s="54"/>
      <c r="R214" s="54"/>
      <c r="S214" s="54"/>
      <c r="T214" s="54"/>
      <c r="U214" s="54"/>
      <c r="V214" s="54"/>
      <c r="W214" s="54"/>
      <c r="X214" s="54"/>
    </row>
    <row r="215" spans="2:22" s="53" customFormat="1" ht="44.25" customHeight="1">
      <c r="B215" s="83">
        <v>6115</v>
      </c>
      <c r="C215" s="83">
        <v>5021</v>
      </c>
      <c r="D215" s="52" t="s">
        <v>80</v>
      </c>
      <c r="E215" s="48"/>
      <c r="F215" s="48"/>
      <c r="G215" s="48"/>
      <c r="H215" s="49"/>
      <c r="J215" s="50"/>
      <c r="K215" s="51"/>
      <c r="L215" s="125"/>
      <c r="M215" s="52"/>
      <c r="N215" s="54"/>
      <c r="O215" s="54"/>
      <c r="P215" s="54"/>
      <c r="Q215" s="54"/>
      <c r="R215" s="54"/>
      <c r="S215" s="54"/>
      <c r="T215" s="54"/>
      <c r="U215" s="54"/>
      <c r="V215" s="54"/>
    </row>
    <row r="216" spans="2:22" s="53" customFormat="1" ht="44.25" customHeight="1">
      <c r="B216" s="83">
        <f>SUM(B215)</f>
        <v>6115</v>
      </c>
      <c r="C216" s="83">
        <v>5139</v>
      </c>
      <c r="D216" s="52" t="s">
        <v>66</v>
      </c>
      <c r="E216" s="48"/>
      <c r="F216" s="48"/>
      <c r="G216" s="48"/>
      <c r="H216" s="49"/>
      <c r="J216" s="50"/>
      <c r="K216" s="51"/>
      <c r="L216" s="125"/>
      <c r="M216" s="52"/>
      <c r="N216" s="54"/>
      <c r="O216" s="54"/>
      <c r="P216" s="54"/>
      <c r="Q216" s="54"/>
      <c r="R216" s="54"/>
      <c r="S216" s="54"/>
      <c r="T216" s="54"/>
      <c r="U216" s="54"/>
      <c r="V216" s="54"/>
    </row>
    <row r="217" spans="2:22" s="53" customFormat="1" ht="44.25" customHeight="1">
      <c r="B217" s="83">
        <f>SUM(B216)</f>
        <v>6115</v>
      </c>
      <c r="C217" s="83">
        <v>5154</v>
      </c>
      <c r="D217" s="52" t="s">
        <v>83</v>
      </c>
      <c r="E217" s="48"/>
      <c r="F217" s="48"/>
      <c r="G217" s="48"/>
      <c r="H217" s="49"/>
      <c r="J217" s="50"/>
      <c r="K217" s="51"/>
      <c r="L217" s="125"/>
      <c r="M217" s="52"/>
      <c r="N217" s="54"/>
      <c r="O217" s="54"/>
      <c r="P217" s="54"/>
      <c r="Q217" s="54"/>
      <c r="R217" s="54"/>
      <c r="S217" s="54"/>
      <c r="T217" s="54"/>
      <c r="U217" s="54"/>
      <c r="V217" s="54"/>
    </row>
    <row r="218" spans="2:22" s="53" customFormat="1" ht="44.25" customHeight="1">
      <c r="B218" s="83">
        <f>SUM(B217)</f>
        <v>6115</v>
      </c>
      <c r="C218" s="83">
        <v>5155</v>
      </c>
      <c r="D218" s="52" t="s">
        <v>67</v>
      </c>
      <c r="E218" s="48"/>
      <c r="F218" s="48"/>
      <c r="G218" s="48"/>
      <c r="H218" s="49"/>
      <c r="J218" s="50"/>
      <c r="K218" s="51"/>
      <c r="L218" s="125"/>
      <c r="M218" s="52"/>
      <c r="N218" s="54"/>
      <c r="O218" s="54"/>
      <c r="P218" s="54"/>
      <c r="Q218" s="54"/>
      <c r="R218" s="54"/>
      <c r="S218" s="54"/>
      <c r="T218" s="54"/>
      <c r="U218" s="54"/>
      <c r="V218" s="54"/>
    </row>
    <row r="219" spans="2:22" s="53" customFormat="1" ht="44.25" customHeight="1">
      <c r="B219" s="83">
        <f>SUM(B218)</f>
        <v>6115</v>
      </c>
      <c r="C219" s="83">
        <v>5161</v>
      </c>
      <c r="D219" s="52" t="s">
        <v>156</v>
      </c>
      <c r="E219" s="48"/>
      <c r="F219" s="48"/>
      <c r="G219" s="48"/>
      <c r="H219" s="49"/>
      <c r="J219" s="50"/>
      <c r="K219" s="51"/>
      <c r="L219" s="125"/>
      <c r="M219" s="52"/>
      <c r="N219" s="54"/>
      <c r="O219" s="54"/>
      <c r="P219" s="54"/>
      <c r="Q219" s="54"/>
      <c r="R219" s="54"/>
      <c r="S219" s="54"/>
      <c r="T219" s="54"/>
      <c r="U219" s="54"/>
      <c r="V219" s="54"/>
    </row>
    <row r="220" spans="2:22" s="53" customFormat="1" ht="44.25" customHeight="1">
      <c r="B220" s="83">
        <f>SUM(B218)</f>
        <v>6115</v>
      </c>
      <c r="C220" s="83">
        <v>5162</v>
      </c>
      <c r="D220" s="52" t="s">
        <v>157</v>
      </c>
      <c r="E220" s="48"/>
      <c r="F220" s="48"/>
      <c r="G220" s="48"/>
      <c r="H220" s="49"/>
      <c r="J220" s="50"/>
      <c r="K220" s="51"/>
      <c r="L220" s="125"/>
      <c r="M220" s="52"/>
      <c r="N220" s="54"/>
      <c r="O220" s="54"/>
      <c r="P220" s="54"/>
      <c r="Q220" s="54"/>
      <c r="R220" s="54"/>
      <c r="S220" s="54"/>
      <c r="T220" s="54"/>
      <c r="U220" s="54"/>
      <c r="V220" s="54"/>
    </row>
    <row r="221" spans="2:22" s="53" customFormat="1" ht="44.25" customHeight="1">
      <c r="B221" s="83">
        <v>6115</v>
      </c>
      <c r="C221" s="83">
        <v>5169</v>
      </c>
      <c r="D221" s="52" t="s">
        <v>64</v>
      </c>
      <c r="E221" s="48"/>
      <c r="F221" s="48"/>
      <c r="G221" s="48"/>
      <c r="H221" s="49"/>
      <c r="J221" s="50"/>
      <c r="K221" s="51"/>
      <c r="L221" s="125"/>
      <c r="M221" s="52"/>
      <c r="N221" s="54"/>
      <c r="O221" s="54"/>
      <c r="P221" s="54"/>
      <c r="Q221" s="54"/>
      <c r="R221" s="54"/>
      <c r="S221" s="54"/>
      <c r="T221" s="54"/>
      <c r="U221" s="54"/>
      <c r="V221" s="54"/>
    </row>
    <row r="222" spans="2:22" s="53" customFormat="1" ht="44.25" customHeight="1">
      <c r="B222" s="83">
        <f>SUM(B220)</f>
        <v>6115</v>
      </c>
      <c r="C222" s="83">
        <v>5173</v>
      </c>
      <c r="D222" s="52" t="s">
        <v>154</v>
      </c>
      <c r="E222" s="48"/>
      <c r="F222" s="48"/>
      <c r="G222" s="48"/>
      <c r="H222" s="49"/>
      <c r="J222" s="50"/>
      <c r="K222" s="51"/>
      <c r="L222" s="125"/>
      <c r="M222" s="52"/>
      <c r="N222" s="54"/>
      <c r="O222" s="54"/>
      <c r="P222" s="54"/>
      <c r="Q222" s="54"/>
      <c r="R222" s="54"/>
      <c r="S222" s="54"/>
      <c r="T222" s="54"/>
      <c r="U222" s="54"/>
      <c r="V222" s="54"/>
    </row>
    <row r="223" spans="2:22" s="53" customFormat="1" ht="44.25" customHeight="1">
      <c r="B223" s="83">
        <f>SUM(B222)</f>
        <v>6115</v>
      </c>
      <c r="C223" s="83">
        <v>5175</v>
      </c>
      <c r="D223" s="52" t="s">
        <v>105</v>
      </c>
      <c r="E223" s="48"/>
      <c r="F223" s="48"/>
      <c r="G223" s="48"/>
      <c r="H223" s="49"/>
      <c r="J223" s="50"/>
      <c r="K223" s="51"/>
      <c r="L223" s="125"/>
      <c r="M223" s="52"/>
      <c r="N223" s="54"/>
      <c r="O223" s="54"/>
      <c r="P223" s="54"/>
      <c r="Q223" s="54"/>
      <c r="R223" s="54"/>
      <c r="S223" s="54"/>
      <c r="T223" s="54"/>
      <c r="U223" s="54"/>
      <c r="V223" s="54"/>
    </row>
    <row r="224" spans="2:22" s="126" customFormat="1" ht="44.25" customHeight="1">
      <c r="B224" s="56">
        <v>6115</v>
      </c>
      <c r="C224" s="56"/>
      <c r="D224" s="95" t="s">
        <v>158</v>
      </c>
      <c r="E224" s="58">
        <f>SUM(E214:E223)</f>
        <v>0</v>
      </c>
      <c r="F224" s="58">
        <f>SUM(F214:F223)</f>
        <v>0</v>
      </c>
      <c r="G224" s="58">
        <f>SUM(G214:G223)</f>
        <v>0</v>
      </c>
      <c r="H224" s="123"/>
      <c r="J224" s="127"/>
      <c r="K224" s="128"/>
      <c r="L224" s="129"/>
      <c r="M224" s="104"/>
      <c r="N224" s="130"/>
      <c r="O224" s="130"/>
      <c r="P224" s="130"/>
      <c r="Q224" s="130"/>
      <c r="R224" s="130"/>
      <c r="S224" s="130"/>
      <c r="T224" s="130"/>
      <c r="U224" s="130"/>
      <c r="V224" s="130"/>
    </row>
    <row r="225" spans="2:22" s="126" customFormat="1" ht="44.25" customHeight="1">
      <c r="B225" s="82">
        <v>6118</v>
      </c>
      <c r="C225" s="82">
        <v>5019</v>
      </c>
      <c r="D225" s="104" t="s">
        <v>159</v>
      </c>
      <c r="E225" s="131"/>
      <c r="F225" s="131">
        <v>3029</v>
      </c>
      <c r="G225" s="131">
        <f aca="true" t="shared" si="1" ref="G225:G233">SUM(F225)</f>
        <v>3029</v>
      </c>
      <c r="H225" s="123"/>
      <c r="J225" s="127"/>
      <c r="K225" s="128"/>
      <c r="L225" s="129"/>
      <c r="M225" s="104"/>
      <c r="N225" s="130"/>
      <c r="O225" s="130"/>
      <c r="P225" s="130"/>
      <c r="Q225" s="130"/>
      <c r="R225" s="130"/>
      <c r="S225" s="130"/>
      <c r="T225" s="130"/>
      <c r="U225" s="130"/>
      <c r="V225" s="130"/>
    </row>
    <row r="226" spans="2:22" s="53" customFormat="1" ht="44.25" customHeight="1">
      <c r="B226" s="83">
        <v>6118</v>
      </c>
      <c r="C226" s="83">
        <v>5021</v>
      </c>
      <c r="D226" s="52" t="s">
        <v>80</v>
      </c>
      <c r="E226" s="48"/>
      <c r="F226" s="48">
        <v>18218</v>
      </c>
      <c r="G226" s="131">
        <f t="shared" si="1"/>
        <v>18218</v>
      </c>
      <c r="H226" s="49"/>
      <c r="J226" s="50"/>
      <c r="K226" s="51"/>
      <c r="L226" s="125"/>
      <c r="M226" s="52"/>
      <c r="N226" s="54"/>
      <c r="O226" s="54"/>
      <c r="P226" s="54"/>
      <c r="Q226" s="54"/>
      <c r="R226" s="54"/>
      <c r="S226" s="54"/>
      <c r="T226" s="54"/>
      <c r="U226" s="54"/>
      <c r="V226" s="54"/>
    </row>
    <row r="227" spans="2:22" s="53" customFormat="1" ht="44.25" customHeight="1">
      <c r="B227" s="83">
        <f>SUM(B226)</f>
        <v>6118</v>
      </c>
      <c r="C227" s="83">
        <v>5154</v>
      </c>
      <c r="D227" s="52" t="s">
        <v>83</v>
      </c>
      <c r="E227" s="48"/>
      <c r="F227" s="48">
        <v>1200</v>
      </c>
      <c r="G227" s="131">
        <f t="shared" si="1"/>
        <v>1200</v>
      </c>
      <c r="H227" s="49"/>
      <c r="J227" s="50"/>
      <c r="K227" s="51"/>
      <c r="L227" s="125"/>
      <c r="M227" s="52"/>
      <c r="N227" s="54"/>
      <c r="O227" s="54"/>
      <c r="P227" s="54"/>
      <c r="Q227" s="54"/>
      <c r="R227" s="54"/>
      <c r="S227" s="54"/>
      <c r="T227" s="54"/>
      <c r="U227" s="54"/>
      <c r="V227" s="54"/>
    </row>
    <row r="228" spans="2:22" s="53" customFormat="1" ht="44.25" customHeight="1">
      <c r="B228" s="83">
        <f>SUM(B227)</f>
        <v>6118</v>
      </c>
      <c r="C228" s="83">
        <v>5139</v>
      </c>
      <c r="D228" s="52" t="s">
        <v>66</v>
      </c>
      <c r="E228" s="48"/>
      <c r="F228" s="48">
        <v>845</v>
      </c>
      <c r="G228" s="131">
        <f t="shared" si="1"/>
        <v>845</v>
      </c>
      <c r="H228" s="49"/>
      <c r="J228" s="50"/>
      <c r="K228" s="51"/>
      <c r="L228" s="125"/>
      <c r="M228" s="52"/>
      <c r="N228" s="54"/>
      <c r="O228" s="54"/>
      <c r="P228" s="54"/>
      <c r="Q228" s="54"/>
      <c r="R228" s="54"/>
      <c r="S228" s="54"/>
      <c r="T228" s="54"/>
      <c r="U228" s="54"/>
      <c r="V228" s="54"/>
    </row>
    <row r="229" spans="2:22" s="53" customFormat="1" ht="44.25" customHeight="1">
      <c r="B229" s="83">
        <f>SUM(B228)</f>
        <v>6118</v>
      </c>
      <c r="C229" s="83">
        <v>5155</v>
      </c>
      <c r="D229" s="52" t="s">
        <v>67</v>
      </c>
      <c r="E229" s="48"/>
      <c r="F229" s="48">
        <v>1000</v>
      </c>
      <c r="G229" s="131">
        <f t="shared" si="1"/>
        <v>1000</v>
      </c>
      <c r="H229" s="49"/>
      <c r="J229" s="50"/>
      <c r="K229" s="51"/>
      <c r="L229" s="125"/>
      <c r="M229" s="52"/>
      <c r="N229" s="54"/>
      <c r="O229" s="54"/>
      <c r="P229" s="54"/>
      <c r="Q229" s="54"/>
      <c r="R229" s="54"/>
      <c r="S229" s="54"/>
      <c r="T229" s="54"/>
      <c r="U229" s="54"/>
      <c r="V229" s="54"/>
    </row>
    <row r="230" spans="2:22" s="53" customFormat="1" ht="44.25" customHeight="1">
      <c r="B230" s="83">
        <f>SUM(B228)</f>
        <v>6118</v>
      </c>
      <c r="C230" s="83">
        <v>5162</v>
      </c>
      <c r="D230" s="52" t="s">
        <v>157</v>
      </c>
      <c r="E230" s="48"/>
      <c r="F230" s="48">
        <v>1000</v>
      </c>
      <c r="G230" s="131">
        <f t="shared" si="1"/>
        <v>1000</v>
      </c>
      <c r="H230" s="49"/>
      <c r="J230" s="50"/>
      <c r="K230" s="51"/>
      <c r="L230" s="125"/>
      <c r="M230" s="52"/>
      <c r="N230" s="54"/>
      <c r="O230" s="54"/>
      <c r="P230" s="54"/>
      <c r="Q230" s="54"/>
      <c r="R230" s="54"/>
      <c r="S230" s="54"/>
      <c r="T230" s="54"/>
      <c r="U230" s="54"/>
      <c r="V230" s="54"/>
    </row>
    <row r="231" spans="2:22" s="53" customFormat="1" ht="44.25" customHeight="1">
      <c r="B231" s="83">
        <f>SUM(B230)</f>
        <v>6118</v>
      </c>
      <c r="C231" s="83">
        <v>5169</v>
      </c>
      <c r="D231" s="52" t="s">
        <v>88</v>
      </c>
      <c r="E231" s="48"/>
      <c r="F231" s="48">
        <v>3448.5</v>
      </c>
      <c r="G231" s="131">
        <f t="shared" si="1"/>
        <v>3448.5</v>
      </c>
      <c r="H231" s="49"/>
      <c r="J231" s="50"/>
      <c r="K231" s="51"/>
      <c r="L231" s="125"/>
      <c r="M231" s="52"/>
      <c r="N231" s="54"/>
      <c r="O231" s="54"/>
      <c r="P231" s="54"/>
      <c r="Q231" s="54"/>
      <c r="R231" s="54"/>
      <c r="S231" s="54"/>
      <c r="T231" s="54"/>
      <c r="U231" s="54"/>
      <c r="V231" s="54"/>
    </row>
    <row r="232" spans="2:22" s="53" customFormat="1" ht="44.25" customHeight="1">
      <c r="B232" s="83">
        <f>SUM(B231)</f>
        <v>6118</v>
      </c>
      <c r="C232" s="83">
        <v>5173</v>
      </c>
      <c r="D232" s="52" t="s">
        <v>154</v>
      </c>
      <c r="E232" s="48"/>
      <c r="F232" s="48"/>
      <c r="G232" s="131">
        <f t="shared" si="1"/>
        <v>0</v>
      </c>
      <c r="H232" s="49"/>
      <c r="J232" s="50"/>
      <c r="K232" s="51"/>
      <c r="L232" s="125"/>
      <c r="M232" s="52"/>
      <c r="N232" s="54"/>
      <c r="O232" s="54"/>
      <c r="P232" s="54"/>
      <c r="Q232" s="54"/>
      <c r="R232" s="54"/>
      <c r="S232" s="54"/>
      <c r="T232" s="54"/>
      <c r="U232" s="54"/>
      <c r="V232" s="54"/>
    </row>
    <row r="233" spans="2:22" s="53" customFormat="1" ht="44.25" customHeight="1">
      <c r="B233" s="83">
        <f>SUM(B231)</f>
        <v>6118</v>
      </c>
      <c r="C233" s="83">
        <v>5175</v>
      </c>
      <c r="D233" s="52" t="s">
        <v>105</v>
      </c>
      <c r="E233" s="48"/>
      <c r="F233" s="48">
        <v>2064</v>
      </c>
      <c r="G233" s="131">
        <f t="shared" si="1"/>
        <v>2064</v>
      </c>
      <c r="H233" s="49"/>
      <c r="J233" s="50"/>
      <c r="K233" s="51"/>
      <c r="L233" s="125"/>
      <c r="M233" s="52"/>
      <c r="N233" s="54"/>
      <c r="O233" s="54"/>
      <c r="P233" s="54"/>
      <c r="Q233" s="54"/>
      <c r="R233" s="54"/>
      <c r="S233" s="54"/>
      <c r="T233" s="54"/>
      <c r="U233" s="54"/>
      <c r="V233" s="54"/>
    </row>
    <row r="234" spans="2:22" s="57" customFormat="1" ht="44.25" customHeight="1">
      <c r="B234" s="56">
        <v>6118</v>
      </c>
      <c r="C234" s="56"/>
      <c r="D234" s="95" t="s">
        <v>160</v>
      </c>
      <c r="E234" s="58">
        <f>SUM(E225:E233)</f>
        <v>0</v>
      </c>
      <c r="F234" s="58">
        <f>SUM(F225:F233)</f>
        <v>30804.5</v>
      </c>
      <c r="G234" s="58">
        <f>SUM(G225:G233)</f>
        <v>30804.5</v>
      </c>
      <c r="H234" s="97"/>
      <c r="J234" s="87"/>
      <c r="K234" s="99"/>
      <c r="L234" s="132"/>
      <c r="M234" s="95"/>
      <c r="N234" s="100"/>
      <c r="O234" s="100"/>
      <c r="P234" s="100"/>
      <c r="Q234" s="100"/>
      <c r="R234" s="100"/>
      <c r="S234" s="100"/>
      <c r="T234" s="100"/>
      <c r="U234" s="100"/>
      <c r="V234" s="100"/>
    </row>
    <row r="235" spans="2:22" s="57" customFormat="1" ht="51" customHeight="1">
      <c r="B235" s="35"/>
      <c r="C235" s="36">
        <v>2024</v>
      </c>
      <c r="D235" s="37" t="s">
        <v>63</v>
      </c>
      <c r="E235" s="38" t="s">
        <v>3</v>
      </c>
      <c r="F235" s="36" t="s">
        <v>4</v>
      </c>
      <c r="G235" s="36" t="s">
        <v>5</v>
      </c>
      <c r="H235" s="97"/>
      <c r="J235" s="87"/>
      <c r="K235" s="99"/>
      <c r="L235" s="132"/>
      <c r="M235" s="95"/>
      <c r="N235" s="100"/>
      <c r="O235" s="100"/>
      <c r="P235" s="100"/>
      <c r="Q235" s="100"/>
      <c r="R235" s="100"/>
      <c r="S235" s="100"/>
      <c r="T235" s="100"/>
      <c r="U235" s="100"/>
      <c r="V235" s="100"/>
    </row>
    <row r="236" spans="2:22" s="57" customFormat="1" ht="51" customHeight="1">
      <c r="B236" s="45" t="s">
        <v>6</v>
      </c>
      <c r="C236" s="45" t="s">
        <v>7</v>
      </c>
      <c r="D236" s="45"/>
      <c r="E236" s="36">
        <v>2024</v>
      </c>
      <c r="F236" s="36" t="s">
        <v>8</v>
      </c>
      <c r="G236" s="36" t="s">
        <v>9</v>
      </c>
      <c r="H236" s="97"/>
      <c r="J236" s="87"/>
      <c r="K236" s="99"/>
      <c r="L236" s="132"/>
      <c r="M236" s="95"/>
      <c r="N236" s="100"/>
      <c r="O236" s="100"/>
      <c r="P236" s="100"/>
      <c r="Q236" s="100"/>
      <c r="R236" s="100"/>
      <c r="S236" s="100"/>
      <c r="T236" s="100"/>
      <c r="U236" s="100"/>
      <c r="V236" s="100"/>
    </row>
    <row r="237" spans="2:44" s="46" customFormat="1" ht="51" customHeight="1">
      <c r="B237" s="47">
        <v>6171</v>
      </c>
      <c r="C237" s="47">
        <v>5021</v>
      </c>
      <c r="D237" s="46" t="s">
        <v>80</v>
      </c>
      <c r="E237" s="48">
        <v>70000</v>
      </c>
      <c r="F237" s="48">
        <v>68500</v>
      </c>
      <c r="G237" s="48">
        <v>45310</v>
      </c>
      <c r="H237" s="49"/>
      <c r="I237" s="50"/>
      <c r="J237" s="50"/>
      <c r="K237" s="51"/>
      <c r="L237" s="51"/>
      <c r="M237" s="52"/>
      <c r="N237" s="54"/>
      <c r="O237" s="54"/>
      <c r="P237" s="54"/>
      <c r="Q237" s="54"/>
      <c r="R237" s="54"/>
      <c r="S237" s="54"/>
      <c r="T237" s="54"/>
      <c r="U237" s="54"/>
      <c r="V237" s="54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</row>
    <row r="238" spans="2:44" s="46" customFormat="1" ht="51" customHeight="1">
      <c r="B238" s="47">
        <v>6171</v>
      </c>
      <c r="C238" s="47">
        <v>5038</v>
      </c>
      <c r="D238" s="46" t="s">
        <v>161</v>
      </c>
      <c r="E238" s="133">
        <v>0</v>
      </c>
      <c r="F238" s="48">
        <v>2500</v>
      </c>
      <c r="G238" s="48"/>
      <c r="H238" s="49"/>
      <c r="I238" s="50"/>
      <c r="J238" s="50"/>
      <c r="K238" s="51"/>
      <c r="L238" s="51"/>
      <c r="M238" s="52"/>
      <c r="N238" s="54"/>
      <c r="O238" s="54"/>
      <c r="P238" s="54"/>
      <c r="Q238" s="54"/>
      <c r="R238" s="54"/>
      <c r="S238" s="54"/>
      <c r="T238" s="54"/>
      <c r="U238" s="54"/>
      <c r="V238" s="54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</row>
    <row r="239" spans="2:44" s="46" customFormat="1" ht="51" customHeight="1">
      <c r="B239" s="47">
        <v>6171</v>
      </c>
      <c r="C239" s="47">
        <v>5136</v>
      </c>
      <c r="D239" s="46" t="s">
        <v>142</v>
      </c>
      <c r="E239" s="48">
        <v>4000</v>
      </c>
      <c r="F239" s="48">
        <v>4000</v>
      </c>
      <c r="G239" s="48">
        <v>0</v>
      </c>
      <c r="H239" s="49"/>
      <c r="I239" s="50"/>
      <c r="J239" s="50"/>
      <c r="K239" s="51" t="s">
        <v>162</v>
      </c>
      <c r="L239" s="51"/>
      <c r="M239" s="52"/>
      <c r="N239" s="54"/>
      <c r="O239" s="54"/>
      <c r="P239" s="54"/>
      <c r="Q239" s="54"/>
      <c r="R239" s="54"/>
      <c r="S239" s="54"/>
      <c r="T239" s="54"/>
      <c r="U239" s="54"/>
      <c r="V239" s="54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</row>
    <row r="240" spans="2:44" s="46" customFormat="1" ht="51" customHeight="1">
      <c r="B240" s="47">
        <v>6171</v>
      </c>
      <c r="C240" s="47">
        <v>5137</v>
      </c>
      <c r="D240" s="46" t="s">
        <v>65</v>
      </c>
      <c r="E240" s="48">
        <v>10000</v>
      </c>
      <c r="F240" s="48">
        <v>10000</v>
      </c>
      <c r="G240" s="48">
        <v>3490</v>
      </c>
      <c r="H240" s="49"/>
      <c r="I240" s="50"/>
      <c r="J240" s="50"/>
      <c r="K240" s="51"/>
      <c r="L240" s="51"/>
      <c r="M240" s="52"/>
      <c r="N240" s="54"/>
      <c r="O240" s="54"/>
      <c r="P240" s="54"/>
      <c r="Q240" s="54"/>
      <c r="R240" s="54"/>
      <c r="S240" s="54"/>
      <c r="T240" s="54"/>
      <c r="U240" s="54"/>
      <c r="V240" s="54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</row>
    <row r="241" spans="2:44" s="46" customFormat="1" ht="51" customHeight="1">
      <c r="B241" s="47">
        <v>6171</v>
      </c>
      <c r="C241" s="47">
        <v>5139</v>
      </c>
      <c r="D241" s="46" t="s">
        <v>163</v>
      </c>
      <c r="E241" s="48">
        <v>30000</v>
      </c>
      <c r="F241" s="48">
        <v>30000</v>
      </c>
      <c r="G241" s="48">
        <v>27070.85</v>
      </c>
      <c r="H241" s="49" t="s">
        <v>164</v>
      </c>
      <c r="I241" s="50"/>
      <c r="J241" s="50"/>
      <c r="K241" s="51" t="s">
        <v>165</v>
      </c>
      <c r="L241" s="51"/>
      <c r="M241" s="52"/>
      <c r="N241" s="54"/>
      <c r="O241" s="54"/>
      <c r="P241" s="54"/>
      <c r="Q241" s="54"/>
      <c r="R241" s="54"/>
      <c r="S241" s="54"/>
      <c r="T241" s="54"/>
      <c r="U241" s="54"/>
      <c r="V241" s="54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</row>
    <row r="242" spans="2:44" s="46" customFormat="1" ht="51" customHeight="1">
      <c r="B242" s="47">
        <v>6171</v>
      </c>
      <c r="C242" s="47">
        <v>5154</v>
      </c>
      <c r="D242" s="46" t="s">
        <v>83</v>
      </c>
      <c r="E242" s="48">
        <v>15000</v>
      </c>
      <c r="F242" s="48">
        <v>14000</v>
      </c>
      <c r="G242" s="48">
        <v>7813.96</v>
      </c>
      <c r="H242" s="49"/>
      <c r="I242" s="50"/>
      <c r="J242" s="50"/>
      <c r="K242" s="51"/>
      <c r="L242" s="51"/>
      <c r="M242" s="52"/>
      <c r="N242" s="54"/>
      <c r="O242" s="54"/>
      <c r="P242" s="54"/>
      <c r="Q242" s="54"/>
      <c r="R242" s="54"/>
      <c r="S242" s="54"/>
      <c r="T242" s="54"/>
      <c r="U242" s="54"/>
      <c r="V242" s="54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</row>
    <row r="243" spans="2:44" s="46" customFormat="1" ht="51" customHeight="1">
      <c r="B243" s="47">
        <v>6171</v>
      </c>
      <c r="C243" s="47">
        <v>5155</v>
      </c>
      <c r="D243" s="46" t="s">
        <v>67</v>
      </c>
      <c r="E243" s="48">
        <v>40000</v>
      </c>
      <c r="F243" s="48">
        <v>33000</v>
      </c>
      <c r="G243" s="48">
        <v>30850</v>
      </c>
      <c r="H243" s="49" t="s">
        <v>166</v>
      </c>
      <c r="I243" s="50"/>
      <c r="J243" s="50"/>
      <c r="K243" s="51"/>
      <c r="L243" s="51"/>
      <c r="M243" s="52"/>
      <c r="N243" s="54"/>
      <c r="O243" s="54"/>
      <c r="P243" s="54"/>
      <c r="Q243" s="54"/>
      <c r="R243" s="54"/>
      <c r="S243" s="54"/>
      <c r="T243" s="54"/>
      <c r="U243" s="54"/>
      <c r="V243" s="54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</row>
    <row r="244" spans="2:44" s="46" customFormat="1" ht="51" customHeight="1">
      <c r="B244" s="47">
        <v>6171</v>
      </c>
      <c r="C244" s="47">
        <v>5156</v>
      </c>
      <c r="D244" s="53" t="s">
        <v>134</v>
      </c>
      <c r="E244" s="48"/>
      <c r="F244" s="48">
        <v>0</v>
      </c>
      <c r="G244" s="48"/>
      <c r="H244" s="49"/>
      <c r="I244" s="50"/>
      <c r="J244" s="50"/>
      <c r="K244" s="51"/>
      <c r="L244" s="51"/>
      <c r="M244" s="52"/>
      <c r="N244" s="54"/>
      <c r="O244" s="54"/>
      <c r="P244" s="54"/>
      <c r="Q244" s="54"/>
      <c r="R244" s="54"/>
      <c r="S244" s="54"/>
      <c r="T244" s="54"/>
      <c r="U244" s="54"/>
      <c r="V244" s="54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</row>
    <row r="245" spans="2:44" s="46" customFormat="1" ht="51" customHeight="1">
      <c r="B245" s="47">
        <v>6171</v>
      </c>
      <c r="C245" s="47">
        <v>5161</v>
      </c>
      <c r="D245" s="46" t="s">
        <v>156</v>
      </c>
      <c r="E245" s="48">
        <v>2000</v>
      </c>
      <c r="F245" s="48">
        <v>2000</v>
      </c>
      <c r="G245" s="48">
        <v>1168</v>
      </c>
      <c r="H245" s="49"/>
      <c r="I245" s="50"/>
      <c r="J245" s="50"/>
      <c r="K245" s="51"/>
      <c r="L245" s="51"/>
      <c r="M245" s="52"/>
      <c r="N245" s="54"/>
      <c r="O245" s="54"/>
      <c r="P245" s="54"/>
      <c r="Q245" s="54"/>
      <c r="R245" s="54"/>
      <c r="S245" s="54"/>
      <c r="T245" s="54"/>
      <c r="U245" s="54"/>
      <c r="V245" s="54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</row>
    <row r="246" spans="2:44" s="46" customFormat="1" ht="51" customHeight="1">
      <c r="B246" s="47">
        <v>6171</v>
      </c>
      <c r="C246" s="47">
        <v>5162</v>
      </c>
      <c r="D246" s="46" t="s">
        <v>157</v>
      </c>
      <c r="E246" s="48">
        <v>25000</v>
      </c>
      <c r="F246" s="48">
        <v>25000</v>
      </c>
      <c r="G246" s="48">
        <v>16323.97</v>
      </c>
      <c r="H246" s="49"/>
      <c r="I246" s="50"/>
      <c r="J246" s="50"/>
      <c r="K246" s="51"/>
      <c r="L246" s="51"/>
      <c r="M246" s="52"/>
      <c r="N246" s="53"/>
      <c r="O246" s="54"/>
      <c r="P246" s="54"/>
      <c r="Q246" s="54"/>
      <c r="R246" s="54"/>
      <c r="S246" s="54"/>
      <c r="T246" s="54"/>
      <c r="U246" s="54"/>
      <c r="V246" s="54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</row>
    <row r="247" spans="2:44" s="46" customFormat="1" ht="51" customHeight="1">
      <c r="B247" s="47">
        <v>6171</v>
      </c>
      <c r="C247" s="47">
        <v>5164</v>
      </c>
      <c r="D247" s="46" t="s">
        <v>144</v>
      </c>
      <c r="E247" s="48"/>
      <c r="F247" s="134">
        <v>45000</v>
      </c>
      <c r="G247" s="134">
        <v>42510</v>
      </c>
      <c r="H247" s="135" t="s">
        <v>167</v>
      </c>
      <c r="I247" s="50"/>
      <c r="J247" s="50"/>
      <c r="K247" s="51"/>
      <c r="L247" s="51"/>
      <c r="M247" s="52"/>
      <c r="N247" s="53"/>
      <c r="O247" s="54"/>
      <c r="P247" s="54"/>
      <c r="Q247" s="54"/>
      <c r="R247" s="54"/>
      <c r="S247" s="54"/>
      <c r="T247" s="54"/>
      <c r="U247" s="54"/>
      <c r="V247" s="54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</row>
    <row r="248" spans="2:44" s="46" customFormat="1" ht="51" customHeight="1">
      <c r="B248" s="47">
        <v>6171</v>
      </c>
      <c r="C248" s="47">
        <v>5167</v>
      </c>
      <c r="D248" s="46" t="s">
        <v>143</v>
      </c>
      <c r="E248" s="48">
        <v>3000</v>
      </c>
      <c r="F248" s="48">
        <v>1000</v>
      </c>
      <c r="G248" s="48"/>
      <c r="H248" s="135" t="s">
        <v>168</v>
      </c>
      <c r="I248" s="50"/>
      <c r="J248" s="50"/>
      <c r="K248" s="51"/>
      <c r="L248" s="51"/>
      <c r="M248" s="52"/>
      <c r="N248" s="53"/>
      <c r="O248" s="54"/>
      <c r="P248" s="54"/>
      <c r="Q248" s="54"/>
      <c r="R248" s="54"/>
      <c r="S248" s="54"/>
      <c r="T248" s="54"/>
      <c r="U248" s="54"/>
      <c r="V248" s="54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</row>
    <row r="249" spans="2:44" s="46" customFormat="1" ht="51" customHeight="1">
      <c r="B249" s="47">
        <v>6171</v>
      </c>
      <c r="C249" s="47">
        <v>5169</v>
      </c>
      <c r="D249" s="46" t="s">
        <v>88</v>
      </c>
      <c r="E249" s="48">
        <v>200000</v>
      </c>
      <c r="F249" s="48">
        <v>170000</v>
      </c>
      <c r="G249" s="48">
        <v>160132.75</v>
      </c>
      <c r="H249" s="135"/>
      <c r="I249" s="50"/>
      <c r="J249" s="50"/>
      <c r="K249" s="136" t="s">
        <v>169</v>
      </c>
      <c r="L249" s="51"/>
      <c r="M249" s="52"/>
      <c r="N249" s="53"/>
      <c r="O249" s="54"/>
      <c r="P249" s="54"/>
      <c r="Q249" s="54"/>
      <c r="R249" s="54"/>
      <c r="S249" s="54"/>
      <c r="T249" s="54"/>
      <c r="U249" s="54"/>
      <c r="V249" s="54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</row>
    <row r="250" spans="2:44" s="46" customFormat="1" ht="51" customHeight="1">
      <c r="B250" s="47">
        <v>6171</v>
      </c>
      <c r="C250" s="47">
        <v>5171</v>
      </c>
      <c r="D250" s="46" t="s">
        <v>72</v>
      </c>
      <c r="E250" s="48">
        <v>50000</v>
      </c>
      <c r="F250" s="134">
        <v>200000</v>
      </c>
      <c r="G250" s="48">
        <v>4007.52</v>
      </c>
      <c r="H250" s="49" t="s">
        <v>170</v>
      </c>
      <c r="I250" s="50"/>
      <c r="J250" s="50"/>
      <c r="K250" s="75"/>
      <c r="L250" s="51"/>
      <c r="M250" s="52"/>
      <c r="N250" s="53"/>
      <c r="O250" s="54"/>
      <c r="P250" s="54"/>
      <c r="Q250" s="54"/>
      <c r="R250" s="54"/>
      <c r="S250" s="54"/>
      <c r="T250" s="54"/>
      <c r="U250" s="54"/>
      <c r="V250" s="54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</row>
    <row r="251" spans="2:44" s="46" customFormat="1" ht="51" customHeight="1">
      <c r="B251" s="47">
        <v>6171</v>
      </c>
      <c r="C251" s="47">
        <v>5172</v>
      </c>
      <c r="D251" s="46" t="s">
        <v>171</v>
      </c>
      <c r="E251" s="48">
        <v>5000</v>
      </c>
      <c r="F251" s="48">
        <v>2000</v>
      </c>
      <c r="G251" s="48"/>
      <c r="H251" s="49"/>
      <c r="I251" s="50"/>
      <c r="J251" s="50"/>
      <c r="K251" s="75"/>
      <c r="L251" s="51"/>
      <c r="M251" s="52"/>
      <c r="N251" s="53"/>
      <c r="O251" s="54"/>
      <c r="P251" s="54"/>
      <c r="Q251" s="54"/>
      <c r="R251" s="54"/>
      <c r="S251" s="54"/>
      <c r="T251" s="54"/>
      <c r="U251" s="54"/>
      <c r="V251" s="54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</row>
    <row r="252" spans="2:44" s="46" customFormat="1" ht="51" customHeight="1">
      <c r="B252" s="47">
        <v>6171</v>
      </c>
      <c r="C252" s="47">
        <v>5173</v>
      </c>
      <c r="D252" s="46" t="s">
        <v>154</v>
      </c>
      <c r="E252" s="48">
        <v>1000</v>
      </c>
      <c r="F252" s="48">
        <v>1000</v>
      </c>
      <c r="G252" s="48">
        <v>0</v>
      </c>
      <c r="H252" s="49"/>
      <c r="I252" s="50"/>
      <c r="J252" s="50"/>
      <c r="K252" s="75"/>
      <c r="L252" s="51"/>
      <c r="M252" s="52"/>
      <c r="N252" s="53"/>
      <c r="O252" s="54"/>
      <c r="P252" s="54"/>
      <c r="Q252" s="54"/>
      <c r="R252" s="54"/>
      <c r="S252" s="54"/>
      <c r="T252" s="54"/>
      <c r="U252" s="54"/>
      <c r="V252" s="54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</row>
    <row r="253" spans="2:44" s="46" customFormat="1" ht="51" customHeight="1">
      <c r="B253" s="47">
        <v>6171</v>
      </c>
      <c r="C253" s="47">
        <v>5175</v>
      </c>
      <c r="D253" s="46" t="s">
        <v>105</v>
      </c>
      <c r="E253" s="48">
        <v>5000</v>
      </c>
      <c r="F253" s="48">
        <v>9000</v>
      </c>
      <c r="G253" s="48">
        <v>838</v>
      </c>
      <c r="H253" s="49"/>
      <c r="I253" s="50"/>
      <c r="J253" s="50"/>
      <c r="K253" s="75"/>
      <c r="L253" s="51"/>
      <c r="M253" s="52"/>
      <c r="N253" s="53"/>
      <c r="O253" s="54"/>
      <c r="P253" s="54"/>
      <c r="Q253" s="54"/>
      <c r="R253" s="54"/>
      <c r="S253" s="54"/>
      <c r="T253" s="54"/>
      <c r="U253" s="54"/>
      <c r="V253" s="54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</row>
    <row r="254" spans="2:44" s="46" customFormat="1" ht="51" customHeight="1">
      <c r="B254" s="83">
        <v>6171</v>
      </c>
      <c r="C254" s="83">
        <v>5182</v>
      </c>
      <c r="D254" s="53" t="s">
        <v>172</v>
      </c>
      <c r="E254" s="48"/>
      <c r="F254" s="48"/>
      <c r="G254" s="137">
        <v>1362</v>
      </c>
      <c r="H254" s="49"/>
      <c r="I254" s="50"/>
      <c r="J254" s="50"/>
      <c r="K254" s="51"/>
      <c r="L254" s="51"/>
      <c r="M254" s="52"/>
      <c r="N254" s="53"/>
      <c r="O254" s="54"/>
      <c r="P254" s="54"/>
      <c r="Q254" s="54"/>
      <c r="R254" s="54"/>
      <c r="S254" s="54"/>
      <c r="T254" s="54"/>
      <c r="U254" s="54"/>
      <c r="V254" s="54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</row>
    <row r="255" spans="2:44" s="46" customFormat="1" ht="51" customHeight="1">
      <c r="B255" s="83">
        <v>6171</v>
      </c>
      <c r="C255" s="83">
        <v>5192</v>
      </c>
      <c r="D255" s="53" t="s">
        <v>173</v>
      </c>
      <c r="E255" s="133">
        <v>0</v>
      </c>
      <c r="F255" s="48">
        <v>2000</v>
      </c>
      <c r="G255" s="48"/>
      <c r="H255" s="49" t="s">
        <v>174</v>
      </c>
      <c r="I255" s="50"/>
      <c r="J255" s="50"/>
      <c r="K255" s="51"/>
      <c r="L255" s="51"/>
      <c r="M255" s="52"/>
      <c r="N255" s="53"/>
      <c r="O255" s="54"/>
      <c r="P255" s="54"/>
      <c r="Q255" s="54"/>
      <c r="R255" s="54"/>
      <c r="S255" s="54"/>
      <c r="T255" s="54"/>
      <c r="U255" s="54"/>
      <c r="V255" s="54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</row>
    <row r="256" spans="2:44" s="46" customFormat="1" ht="51" customHeight="1">
      <c r="B256" s="83">
        <v>6171</v>
      </c>
      <c r="C256" s="83">
        <v>5212</v>
      </c>
      <c r="D256" s="53" t="s">
        <v>175</v>
      </c>
      <c r="E256" s="133"/>
      <c r="F256" s="48">
        <v>0</v>
      </c>
      <c r="G256" s="48"/>
      <c r="H256" s="49"/>
      <c r="I256" s="50"/>
      <c r="J256" s="50"/>
      <c r="K256" s="51"/>
      <c r="L256" s="51"/>
      <c r="M256" s="52"/>
      <c r="N256" s="53"/>
      <c r="O256" s="54"/>
      <c r="P256" s="54"/>
      <c r="Q256" s="54"/>
      <c r="R256" s="54"/>
      <c r="S256" s="54"/>
      <c r="T256" s="54"/>
      <c r="U256" s="54"/>
      <c r="V256" s="54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</row>
    <row r="257" spans="2:44" s="46" customFormat="1" ht="51" customHeight="1">
      <c r="B257" s="47">
        <v>6171</v>
      </c>
      <c r="C257" s="47">
        <v>5221</v>
      </c>
      <c r="D257" s="46" t="s">
        <v>176</v>
      </c>
      <c r="E257" s="48"/>
      <c r="F257" s="48">
        <v>0</v>
      </c>
      <c r="G257" s="48"/>
      <c r="H257" s="49"/>
      <c r="I257" s="50"/>
      <c r="J257" s="50"/>
      <c r="K257" s="61"/>
      <c r="L257" s="51"/>
      <c r="M257" s="52"/>
      <c r="N257" s="53"/>
      <c r="O257" s="54"/>
      <c r="P257" s="54"/>
      <c r="Q257" s="54"/>
      <c r="R257" s="54"/>
      <c r="S257" s="54"/>
      <c r="T257" s="54"/>
      <c r="U257" s="54"/>
      <c r="V257" s="54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</row>
    <row r="258" spans="2:44" s="46" customFormat="1" ht="51" customHeight="1">
      <c r="B258" s="47">
        <v>6171</v>
      </c>
      <c r="C258" s="47">
        <v>5229</v>
      </c>
      <c r="D258" s="46" t="s">
        <v>177</v>
      </c>
      <c r="E258" s="48">
        <v>30000</v>
      </c>
      <c r="F258" s="48">
        <v>27000</v>
      </c>
      <c r="G258" s="48">
        <v>25860.6</v>
      </c>
      <c r="H258" s="49" t="s">
        <v>178</v>
      </c>
      <c r="I258" s="50"/>
      <c r="J258" s="50"/>
      <c r="K258" s="51"/>
      <c r="L258" s="51"/>
      <c r="M258" s="52"/>
      <c r="N258" s="53"/>
      <c r="O258" s="54"/>
      <c r="P258" s="54"/>
      <c r="Q258" s="54"/>
      <c r="R258" s="54"/>
      <c r="S258" s="54"/>
      <c r="T258" s="54"/>
      <c r="U258" s="54"/>
      <c r="V258" s="54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</row>
    <row r="259" spans="2:44" s="46" customFormat="1" ht="51" customHeight="1">
      <c r="B259" s="47">
        <v>6171</v>
      </c>
      <c r="C259" s="47">
        <v>5321</v>
      </c>
      <c r="D259" s="46" t="s">
        <v>179</v>
      </c>
      <c r="E259" s="48">
        <v>5000</v>
      </c>
      <c r="F259" s="48">
        <v>1500</v>
      </c>
      <c r="G259" s="48"/>
      <c r="H259" s="49" t="s">
        <v>180</v>
      </c>
      <c r="I259" s="50"/>
      <c r="J259" s="50"/>
      <c r="K259" s="51"/>
      <c r="L259" s="51"/>
      <c r="M259" s="52"/>
      <c r="N259" s="53"/>
      <c r="O259" s="54"/>
      <c r="P259" s="54"/>
      <c r="Q259" s="54"/>
      <c r="R259" s="54"/>
      <c r="S259" s="54"/>
      <c r="T259" s="54"/>
      <c r="U259" s="54"/>
      <c r="V259" s="54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</row>
    <row r="260" spans="2:44" s="46" customFormat="1" ht="51" customHeight="1">
      <c r="B260" s="47">
        <v>6171</v>
      </c>
      <c r="C260" s="47">
        <v>5329</v>
      </c>
      <c r="D260" s="46" t="s">
        <v>181</v>
      </c>
      <c r="E260" s="48">
        <v>20000</v>
      </c>
      <c r="F260" s="48">
        <v>15000</v>
      </c>
      <c r="G260" s="48">
        <v>14850</v>
      </c>
      <c r="H260" s="49"/>
      <c r="I260" s="50"/>
      <c r="J260" s="50"/>
      <c r="K260" s="51" t="s">
        <v>182</v>
      </c>
      <c r="L260" s="51"/>
      <c r="M260" s="52"/>
      <c r="N260" s="53"/>
      <c r="O260" s="54"/>
      <c r="P260" s="54"/>
      <c r="Q260" s="54"/>
      <c r="R260" s="54"/>
      <c r="S260" s="54"/>
      <c r="T260" s="54"/>
      <c r="U260" s="54"/>
      <c r="V260" s="54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</row>
    <row r="261" spans="2:44" s="46" customFormat="1" ht="51" customHeight="1">
      <c r="B261" s="47">
        <v>6171</v>
      </c>
      <c r="C261" s="47">
        <v>5361</v>
      </c>
      <c r="D261" s="46" t="s">
        <v>183</v>
      </c>
      <c r="E261" s="48">
        <v>3000</v>
      </c>
      <c r="F261" s="48">
        <v>3000</v>
      </c>
      <c r="G261" s="48"/>
      <c r="H261" s="49"/>
      <c r="I261" s="50"/>
      <c r="J261" s="50"/>
      <c r="K261" s="51"/>
      <c r="L261" s="51"/>
      <c r="M261" s="52"/>
      <c r="N261" s="53"/>
      <c r="O261" s="54"/>
      <c r="P261" s="54"/>
      <c r="Q261" s="54"/>
      <c r="R261" s="54"/>
      <c r="S261" s="54"/>
      <c r="T261" s="54"/>
      <c r="U261" s="54"/>
      <c r="V261" s="54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</row>
    <row r="262" spans="2:44" s="46" customFormat="1" ht="51" customHeight="1">
      <c r="B262" s="47">
        <v>6171</v>
      </c>
      <c r="C262" s="47">
        <v>5362</v>
      </c>
      <c r="D262" s="46" t="s">
        <v>184</v>
      </c>
      <c r="E262" s="48">
        <v>5000</v>
      </c>
      <c r="F262" s="48">
        <v>5000</v>
      </c>
      <c r="G262" s="48"/>
      <c r="H262" s="101" t="s">
        <v>185</v>
      </c>
      <c r="I262" s="50"/>
      <c r="J262" s="50"/>
      <c r="K262" s="51"/>
      <c r="L262" s="51"/>
      <c r="M262" s="52"/>
      <c r="N262" s="53"/>
      <c r="O262" s="54"/>
      <c r="P262" s="54"/>
      <c r="Q262" s="54"/>
      <c r="R262" s="54"/>
      <c r="S262" s="54"/>
      <c r="T262" s="54"/>
      <c r="U262" s="54"/>
      <c r="V262" s="54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</row>
    <row r="263" spans="2:44" s="46" customFormat="1" ht="51" customHeight="1">
      <c r="B263" s="47">
        <v>6171</v>
      </c>
      <c r="C263" s="47">
        <v>5363</v>
      </c>
      <c r="D263" s="46" t="s">
        <v>186</v>
      </c>
      <c r="E263" s="48"/>
      <c r="F263" s="48"/>
      <c r="G263" s="48"/>
      <c r="H263" s="49"/>
      <c r="I263" s="50"/>
      <c r="J263" s="50"/>
      <c r="K263" s="51"/>
      <c r="L263" s="51"/>
      <c r="M263" s="52"/>
      <c r="N263" s="53"/>
      <c r="O263" s="54"/>
      <c r="P263" s="54"/>
      <c r="Q263" s="54"/>
      <c r="R263" s="54"/>
      <c r="S263" s="54"/>
      <c r="T263" s="54"/>
      <c r="U263" s="54"/>
      <c r="V263" s="54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</row>
    <row r="264" spans="2:44" s="46" customFormat="1" ht="51" customHeight="1">
      <c r="B264" s="47">
        <v>6171</v>
      </c>
      <c r="C264" s="47">
        <v>5365</v>
      </c>
      <c r="D264" s="46" t="s">
        <v>187</v>
      </c>
      <c r="E264" s="48"/>
      <c r="F264" s="48"/>
      <c r="G264" s="48">
        <v>0</v>
      </c>
      <c r="H264" s="49"/>
      <c r="I264" s="50"/>
      <c r="J264" s="50"/>
      <c r="K264" s="51" t="s">
        <v>188</v>
      </c>
      <c r="L264" s="51"/>
      <c r="M264" s="52"/>
      <c r="N264" s="53"/>
      <c r="O264" s="54"/>
      <c r="P264" s="54"/>
      <c r="Q264" s="54"/>
      <c r="R264" s="54"/>
      <c r="S264" s="54"/>
      <c r="T264" s="54"/>
      <c r="U264" s="54"/>
      <c r="V264" s="54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</row>
    <row r="265" spans="2:44" s="46" customFormat="1" ht="51" customHeight="1">
      <c r="B265" s="47">
        <v>6171</v>
      </c>
      <c r="C265" s="47">
        <v>5492</v>
      </c>
      <c r="D265" s="46" t="s">
        <v>189</v>
      </c>
      <c r="E265" s="120"/>
      <c r="F265" s="48">
        <v>0</v>
      </c>
      <c r="G265" s="48">
        <v>0</v>
      </c>
      <c r="H265" s="101"/>
      <c r="I265" s="50"/>
      <c r="J265" s="50"/>
      <c r="K265" s="51"/>
      <c r="L265" s="51"/>
      <c r="M265" s="52"/>
      <c r="N265" s="53"/>
      <c r="O265" s="54"/>
      <c r="P265" s="54"/>
      <c r="Q265" s="54"/>
      <c r="R265" s="54"/>
      <c r="S265" s="54"/>
      <c r="T265" s="54"/>
      <c r="U265" s="54"/>
      <c r="V265" s="54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</row>
    <row r="266" spans="2:44" s="46" customFormat="1" ht="51" customHeight="1">
      <c r="B266" s="47">
        <v>6171</v>
      </c>
      <c r="C266" s="47">
        <v>5901</v>
      </c>
      <c r="D266" s="53" t="s">
        <v>190</v>
      </c>
      <c r="E266" s="138">
        <v>0</v>
      </c>
      <c r="F266" s="134">
        <v>269015.5</v>
      </c>
      <c r="G266" s="69"/>
      <c r="H266" s="139" t="s">
        <v>191</v>
      </c>
      <c r="I266" s="50"/>
      <c r="J266" s="50"/>
      <c r="K266" s="51"/>
      <c r="L266" s="51"/>
      <c r="M266" s="52"/>
      <c r="N266" s="53"/>
      <c r="O266" s="54"/>
      <c r="P266" s="54"/>
      <c r="Q266" s="54"/>
      <c r="R266" s="54"/>
      <c r="S266" s="54"/>
      <c r="T266" s="54"/>
      <c r="U266" s="54"/>
      <c r="V266" s="54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</row>
    <row r="267" spans="2:44" s="46" customFormat="1" ht="51" customHeight="1">
      <c r="B267" s="47">
        <v>6171</v>
      </c>
      <c r="C267" s="47">
        <v>6111</v>
      </c>
      <c r="D267" s="53" t="s">
        <v>171</v>
      </c>
      <c r="E267" s="69"/>
      <c r="F267" s="48"/>
      <c r="G267" s="48"/>
      <c r="H267" s="49"/>
      <c r="I267" s="50"/>
      <c r="J267" s="50"/>
      <c r="K267" s="51"/>
      <c r="L267" s="51"/>
      <c r="M267" s="52"/>
      <c r="N267" s="53"/>
      <c r="O267" s="54"/>
      <c r="P267" s="54"/>
      <c r="Q267" s="54"/>
      <c r="R267" s="54"/>
      <c r="S267" s="54"/>
      <c r="T267" s="54"/>
      <c r="U267" s="54"/>
      <c r="V267" s="54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</row>
    <row r="268" spans="2:44" s="46" customFormat="1" ht="51" customHeight="1">
      <c r="B268" s="47">
        <v>6171</v>
      </c>
      <c r="C268" s="47">
        <v>6119</v>
      </c>
      <c r="D268" s="53" t="s">
        <v>192</v>
      </c>
      <c r="E268" s="69"/>
      <c r="F268" s="48"/>
      <c r="G268" s="48"/>
      <c r="H268" s="49"/>
      <c r="I268" s="50"/>
      <c r="J268" s="50"/>
      <c r="K268" s="51"/>
      <c r="L268" s="51"/>
      <c r="M268" s="52"/>
      <c r="N268" s="53"/>
      <c r="O268" s="54"/>
      <c r="P268" s="54"/>
      <c r="Q268" s="54"/>
      <c r="R268" s="54"/>
      <c r="S268" s="54"/>
      <c r="T268" s="54"/>
      <c r="U268" s="54"/>
      <c r="V268" s="54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</row>
    <row r="269" spans="2:44" s="46" customFormat="1" ht="51" customHeight="1">
      <c r="B269" s="47">
        <v>6171</v>
      </c>
      <c r="C269" s="47">
        <v>6121</v>
      </c>
      <c r="D269" s="53" t="s">
        <v>74</v>
      </c>
      <c r="E269" s="48"/>
      <c r="F269" s="48"/>
      <c r="G269" s="48"/>
      <c r="H269" s="49"/>
      <c r="I269" s="50"/>
      <c r="J269" s="50"/>
      <c r="K269" s="51"/>
      <c r="L269" s="51"/>
      <c r="M269" s="52"/>
      <c r="N269" s="53"/>
      <c r="O269" s="54"/>
      <c r="P269" s="54"/>
      <c r="Q269" s="54"/>
      <c r="R269" s="54"/>
      <c r="S269" s="54"/>
      <c r="T269" s="54"/>
      <c r="U269" s="54"/>
      <c r="V269" s="54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</row>
    <row r="270" spans="2:44" s="46" customFormat="1" ht="51" customHeight="1">
      <c r="B270" s="47"/>
      <c r="C270" s="47"/>
      <c r="D270" s="53"/>
      <c r="E270" s="48"/>
      <c r="F270" s="48"/>
      <c r="G270" s="48"/>
      <c r="H270" s="49"/>
      <c r="I270" s="50"/>
      <c r="J270" s="50"/>
      <c r="K270" s="51"/>
      <c r="L270" s="51"/>
      <c r="M270" s="52"/>
      <c r="N270" s="53"/>
      <c r="O270" s="54"/>
      <c r="P270" s="54"/>
      <c r="Q270" s="54"/>
      <c r="R270" s="54"/>
      <c r="S270" s="54"/>
      <c r="T270" s="54"/>
      <c r="U270" s="54"/>
      <c r="V270" s="54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</row>
    <row r="271" spans="2:44" s="59" customFormat="1" ht="51" customHeight="1">
      <c r="B271" s="56">
        <v>6171</v>
      </c>
      <c r="C271" s="56"/>
      <c r="D271" s="57" t="s">
        <v>58</v>
      </c>
      <c r="E271" s="58">
        <f>SUM(E237:E269)</f>
        <v>523000</v>
      </c>
      <c r="F271" s="58">
        <f>SUM(F237:F269)</f>
        <v>939515.5</v>
      </c>
      <c r="G271" s="58">
        <f>SUM(G237:G269)</f>
        <v>381587.65</v>
      </c>
      <c r="H271" s="113"/>
      <c r="I271" s="60"/>
      <c r="J271" s="60"/>
      <c r="K271" s="61"/>
      <c r="L271" s="61"/>
      <c r="M271" s="62"/>
      <c r="N271" s="63"/>
      <c r="O271" s="64"/>
      <c r="P271" s="64"/>
      <c r="Q271" s="64"/>
      <c r="R271" s="64"/>
      <c r="S271" s="64"/>
      <c r="T271" s="64"/>
      <c r="U271" s="64"/>
      <c r="V271" s="64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</row>
    <row r="272" spans="2:22" s="53" customFormat="1" ht="51" customHeight="1">
      <c r="B272" s="83">
        <v>6221</v>
      </c>
      <c r="C272" s="83">
        <v>5222</v>
      </c>
      <c r="D272" s="53" t="s">
        <v>193</v>
      </c>
      <c r="E272" s="48"/>
      <c r="F272" s="48"/>
      <c r="G272" s="48"/>
      <c r="H272" s="49" t="s">
        <v>194</v>
      </c>
      <c r="I272" s="50"/>
      <c r="J272" s="50"/>
      <c r="K272" s="51"/>
      <c r="L272" s="51"/>
      <c r="M272" s="52"/>
      <c r="O272" s="54"/>
      <c r="P272" s="54"/>
      <c r="Q272" s="54"/>
      <c r="R272" s="54"/>
      <c r="S272" s="54"/>
      <c r="T272" s="54"/>
      <c r="U272" s="54"/>
      <c r="V272" s="54"/>
    </row>
    <row r="273" spans="2:44" s="59" customFormat="1" ht="51" customHeight="1">
      <c r="B273" s="56">
        <v>6221</v>
      </c>
      <c r="C273" s="56"/>
      <c r="D273" s="57" t="s">
        <v>195</v>
      </c>
      <c r="E273" s="58"/>
      <c r="F273" s="58">
        <f>SUM(F272)</f>
        <v>0</v>
      </c>
      <c r="G273" s="58">
        <f>SUM(G272)</f>
        <v>0</v>
      </c>
      <c r="H273" s="113"/>
      <c r="I273" s="60"/>
      <c r="J273" s="60"/>
      <c r="K273" s="61"/>
      <c r="L273" s="61"/>
      <c r="M273" s="62"/>
      <c r="N273" s="63"/>
      <c r="O273" s="64"/>
      <c r="P273" s="64"/>
      <c r="Q273" s="64"/>
      <c r="R273" s="64"/>
      <c r="S273" s="64"/>
      <c r="T273" s="64"/>
      <c r="U273" s="64"/>
      <c r="V273" s="64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</row>
    <row r="274" spans="2:44" s="46" customFormat="1" ht="51" customHeight="1">
      <c r="B274" s="47">
        <v>6310</v>
      </c>
      <c r="C274" s="47">
        <v>5163</v>
      </c>
      <c r="D274" s="46" t="s">
        <v>84</v>
      </c>
      <c r="E274" s="48">
        <v>6000</v>
      </c>
      <c r="F274" s="48">
        <v>6000</v>
      </c>
      <c r="G274" s="48">
        <v>1961</v>
      </c>
      <c r="H274" s="49"/>
      <c r="I274" s="50"/>
      <c r="J274" s="50"/>
      <c r="K274" s="51"/>
      <c r="L274" s="51"/>
      <c r="M274" s="52"/>
      <c r="N274" s="53"/>
      <c r="O274" s="54"/>
      <c r="P274" s="54"/>
      <c r="Q274" s="54"/>
      <c r="R274" s="54"/>
      <c r="S274" s="54"/>
      <c r="T274" s="54"/>
      <c r="U274" s="54"/>
      <c r="V274" s="54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</row>
    <row r="275" spans="2:44" s="46" customFormat="1" ht="51" customHeight="1">
      <c r="B275" s="82">
        <v>6310</v>
      </c>
      <c r="C275" s="82"/>
      <c r="D275" s="57" t="s">
        <v>196</v>
      </c>
      <c r="E275" s="79">
        <f>SUM(E274)</f>
        <v>6000</v>
      </c>
      <c r="F275" s="79">
        <f>SUM(F274)</f>
        <v>6000</v>
      </c>
      <c r="G275" s="79">
        <f>SUM(G274)</f>
        <v>1961</v>
      </c>
      <c r="H275" s="49"/>
      <c r="I275" s="80"/>
      <c r="J275" s="50"/>
      <c r="K275" s="51"/>
      <c r="L275" s="51"/>
      <c r="M275" s="52"/>
      <c r="N275" s="53"/>
      <c r="O275" s="54"/>
      <c r="P275" s="54"/>
      <c r="Q275" s="54"/>
      <c r="R275" s="54"/>
      <c r="S275" s="54"/>
      <c r="T275" s="54"/>
      <c r="U275" s="54"/>
      <c r="V275" s="54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</row>
    <row r="276" spans="2:44" s="46" customFormat="1" ht="51" customHeight="1">
      <c r="B276" s="47">
        <v>6320</v>
      </c>
      <c r="C276" s="47">
        <v>5163</v>
      </c>
      <c r="D276" s="46" t="s">
        <v>197</v>
      </c>
      <c r="E276" s="48">
        <v>40000</v>
      </c>
      <c r="F276" s="48">
        <v>40000</v>
      </c>
      <c r="G276" s="48">
        <v>34544</v>
      </c>
      <c r="H276" s="49"/>
      <c r="I276" s="80"/>
      <c r="J276" s="50"/>
      <c r="K276" s="51"/>
      <c r="L276" s="51"/>
      <c r="M276" s="52"/>
      <c r="N276" s="53"/>
      <c r="O276" s="54"/>
      <c r="P276" s="54"/>
      <c r="Q276" s="54"/>
      <c r="R276" s="54"/>
      <c r="S276" s="54"/>
      <c r="T276" s="54"/>
      <c r="U276" s="54"/>
      <c r="V276" s="54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</row>
    <row r="277" spans="2:44" s="59" customFormat="1" ht="51" customHeight="1">
      <c r="B277" s="56">
        <v>6320</v>
      </c>
      <c r="C277" s="56"/>
      <c r="D277" s="57" t="s">
        <v>198</v>
      </c>
      <c r="E277" s="79">
        <f>SUM(E276)</f>
        <v>40000</v>
      </c>
      <c r="F277" s="79">
        <f>SUM(F276)</f>
        <v>40000</v>
      </c>
      <c r="G277" s="79">
        <f>SUM(G276)</f>
        <v>34544</v>
      </c>
      <c r="H277" s="113"/>
      <c r="I277" s="80"/>
      <c r="J277" s="60"/>
      <c r="K277" s="61"/>
      <c r="L277" s="61"/>
      <c r="M277" s="62"/>
      <c r="N277" s="63"/>
      <c r="O277" s="64"/>
      <c r="P277" s="64"/>
      <c r="Q277" s="64"/>
      <c r="R277" s="64"/>
      <c r="S277" s="64"/>
      <c r="T277" s="64"/>
      <c r="U277" s="64"/>
      <c r="V277" s="64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</row>
    <row r="278" spans="2:44" s="46" customFormat="1" ht="51" customHeight="1">
      <c r="B278" s="47">
        <v>6402</v>
      </c>
      <c r="C278" s="47">
        <v>5364</v>
      </c>
      <c r="D278" s="46" t="s">
        <v>199</v>
      </c>
      <c r="E278" s="48">
        <v>8000</v>
      </c>
      <c r="F278" s="48">
        <v>25580</v>
      </c>
      <c r="G278" s="48">
        <v>25580</v>
      </c>
      <c r="H278" s="49" t="s">
        <v>200</v>
      </c>
      <c r="I278" s="50"/>
      <c r="J278" s="50"/>
      <c r="K278" s="51" t="s">
        <v>201</v>
      </c>
      <c r="L278" s="51"/>
      <c r="M278" s="62"/>
      <c r="N278" s="63"/>
      <c r="O278" s="54"/>
      <c r="P278" s="54"/>
      <c r="Q278" s="64"/>
      <c r="R278" s="64"/>
      <c r="S278" s="64"/>
      <c r="T278" s="64"/>
      <c r="U278" s="64"/>
      <c r="V278" s="54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</row>
    <row r="279" spans="2:44" s="46" customFormat="1" ht="51" customHeight="1">
      <c r="B279" s="82">
        <v>6402</v>
      </c>
      <c r="C279" s="82"/>
      <c r="D279" s="57" t="s">
        <v>202</v>
      </c>
      <c r="E279" s="79">
        <f>SUM(E278)</f>
        <v>8000</v>
      </c>
      <c r="F279" s="79">
        <f>SUM(F278)</f>
        <v>25580</v>
      </c>
      <c r="G279" s="79">
        <f>SUM(G278)</f>
        <v>25580</v>
      </c>
      <c r="H279" s="49"/>
      <c r="I279" s="80"/>
      <c r="J279" s="140"/>
      <c r="K279" s="141"/>
      <c r="L279" s="51"/>
      <c r="M279" s="142"/>
      <c r="N279" s="55"/>
      <c r="O279" s="54"/>
      <c r="P279" s="54"/>
      <c r="Q279" s="55"/>
      <c r="R279" s="55"/>
      <c r="S279" s="55"/>
      <c r="T279" s="55"/>
      <c r="U279" s="55"/>
      <c r="V279" s="64"/>
      <c r="W279" s="64"/>
      <c r="X279" s="64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</row>
    <row r="280" spans="2:44" s="46" customFormat="1" ht="51" customHeight="1">
      <c r="B280" s="88"/>
      <c r="C280" s="88"/>
      <c r="D280" s="89" t="s">
        <v>203</v>
      </c>
      <c r="E280" s="90">
        <f>SUM(E279,E277+E275+E273+E271,E213+E224+E206+E192+E190+E188+E180+E178+E174+E169+E167+E162+E156+E154+E144+E135+E132+E124+E116+E113+E109+E106+E101+E99+E97+E90+E80+E78+E75+E69+E62+E234)</f>
        <v>5056000</v>
      </c>
      <c r="F280" s="90">
        <f>SUM(F279,F277+F275+F273+F271,F213+F224+F206+F192+F190+F188+F180+F178+F174+F169+F167+F162+F156+F154+F144+F135+F132+F124+F116+F113+F109+F106+F101+F99+F97+F90+F80+F78+F75+F69+F62+F234)</f>
        <v>5832200</v>
      </c>
      <c r="G280" s="90">
        <f>SUM(G279,G277+G275+G273+G271,G213+G224+G206+G192+G190+G188+G180+G178+G174+G169+G167+G162+G156+G154+G144+G135+G132+G124+G116+G113+G109+G106+G101+G99+G97+G90+G80+G78+G75+G69+G62+G234)</f>
        <v>3691535.58</v>
      </c>
      <c r="H280" s="49"/>
      <c r="I280" s="80"/>
      <c r="J280" s="50"/>
      <c r="K280" s="51"/>
      <c r="L280" s="51"/>
      <c r="M280" s="52"/>
      <c r="N280" s="53"/>
      <c r="O280" s="54"/>
      <c r="P280" s="54"/>
      <c r="Q280" s="54"/>
      <c r="R280" s="54"/>
      <c r="S280" s="54"/>
      <c r="T280" s="54"/>
      <c r="U280" s="54"/>
      <c r="V280" s="64"/>
      <c r="W280" s="64"/>
      <c r="X280" s="64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</row>
    <row r="281" spans="2:44" s="143" customFormat="1" ht="51" customHeight="1">
      <c r="B281" s="144"/>
      <c r="C281" s="145"/>
      <c r="D281" s="146"/>
      <c r="E281" s="147"/>
      <c r="F281" s="148"/>
      <c r="G281" s="148"/>
      <c r="H281" s="149"/>
      <c r="I281" s="148"/>
      <c r="J281" s="148"/>
      <c r="K281" s="150"/>
      <c r="L281" s="150"/>
      <c r="M281" s="151"/>
      <c r="N281" s="146"/>
      <c r="O281" s="152"/>
      <c r="P281" s="152"/>
      <c r="Q281" s="152"/>
      <c r="R281" s="152"/>
      <c r="S281" s="152"/>
      <c r="T281" s="152"/>
      <c r="U281" s="152"/>
      <c r="V281" s="153"/>
      <c r="W281" s="153"/>
      <c r="X281" s="153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</row>
    <row r="282" spans="2:44" s="143" customFormat="1" ht="51" customHeight="1">
      <c r="B282" s="154"/>
      <c r="C282" s="154">
        <v>8115</v>
      </c>
      <c r="D282" s="155" t="s">
        <v>204</v>
      </c>
      <c r="E282" s="156">
        <f>SUM(E58-E280)</f>
        <v>0</v>
      </c>
      <c r="F282" s="156">
        <f>SUM(F280-F58)</f>
        <v>-3000</v>
      </c>
      <c r="G282" s="156">
        <f>SUM(G58-G280)</f>
        <v>1220298.7700000005</v>
      </c>
      <c r="H282" s="149"/>
      <c r="I282" s="148"/>
      <c r="J282" s="148"/>
      <c r="K282" s="150"/>
      <c r="L282" s="150"/>
      <c r="M282" s="151"/>
      <c r="N282" s="146"/>
      <c r="O282" s="152"/>
      <c r="P282" s="152"/>
      <c r="Q282" s="152"/>
      <c r="R282" s="152"/>
      <c r="S282" s="152"/>
      <c r="T282" s="152"/>
      <c r="U282" s="152"/>
      <c r="V282" s="153"/>
      <c r="W282" s="153"/>
      <c r="X282" s="153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</row>
    <row r="283" spans="2:44" s="143" customFormat="1" ht="51" customHeight="1">
      <c r="B283" s="144"/>
      <c r="C283" s="154"/>
      <c r="D283" s="157" t="s">
        <v>205</v>
      </c>
      <c r="E283" s="158" t="s">
        <v>206</v>
      </c>
      <c r="F283" s="159" t="s">
        <v>207</v>
      </c>
      <c r="G283" s="160"/>
      <c r="H283" s="149"/>
      <c r="I283" s="148"/>
      <c r="J283" s="148"/>
      <c r="K283" s="150"/>
      <c r="L283" s="150"/>
      <c r="M283" s="151"/>
      <c r="N283" s="146"/>
      <c r="O283" s="152"/>
      <c r="P283" s="152"/>
      <c r="Q283" s="152"/>
      <c r="R283" s="152"/>
      <c r="S283" s="152"/>
      <c r="T283" s="152"/>
      <c r="U283" s="152"/>
      <c r="V283" s="153"/>
      <c r="W283" s="153"/>
      <c r="X283" s="153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</row>
    <row r="284" spans="2:44" s="143" customFormat="1" ht="51" customHeight="1">
      <c r="B284" s="144"/>
      <c r="C284" s="144" t="s">
        <v>116</v>
      </c>
      <c r="D284" s="159" t="s">
        <v>207</v>
      </c>
      <c r="E284" s="161"/>
      <c r="F284" s="160"/>
      <c r="G284" s="160"/>
      <c r="H284" s="149"/>
      <c r="I284" s="148"/>
      <c r="J284" s="148"/>
      <c r="K284" s="150"/>
      <c r="L284" s="150"/>
      <c r="M284" s="151"/>
      <c r="N284" s="146"/>
      <c r="O284" s="152"/>
      <c r="P284" s="152"/>
      <c r="Q284" s="152"/>
      <c r="R284" s="152"/>
      <c r="S284" s="152"/>
      <c r="T284" s="152"/>
      <c r="U284" s="152"/>
      <c r="V284" s="153"/>
      <c r="W284" s="153"/>
      <c r="X284" s="153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</row>
    <row r="285" spans="2:44" s="162" customFormat="1" ht="61.5" customHeight="1">
      <c r="B285" s="163"/>
      <c r="C285" s="164" t="s">
        <v>208</v>
      </c>
      <c r="D285" s="165"/>
      <c r="E285" s="166"/>
      <c r="F285" s="166"/>
      <c r="G285" s="166"/>
      <c r="H285" s="167"/>
      <c r="I285" s="168"/>
      <c r="J285" s="168"/>
      <c r="K285" s="169"/>
      <c r="L285" s="169"/>
      <c r="M285" s="170"/>
      <c r="N285" s="171"/>
      <c r="O285" s="172"/>
      <c r="P285" s="172"/>
      <c r="Q285" s="172"/>
      <c r="R285" s="172"/>
      <c r="S285" s="172"/>
      <c r="T285" s="172"/>
      <c r="U285" s="172"/>
      <c r="V285" s="173"/>
      <c r="W285" s="173"/>
      <c r="X285" s="173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  <c r="AK285" s="171"/>
      <c r="AL285" s="171"/>
      <c r="AM285" s="171"/>
      <c r="AN285" s="171"/>
      <c r="AO285" s="171"/>
      <c r="AP285" s="171"/>
      <c r="AQ285" s="171"/>
      <c r="AR285" s="171"/>
    </row>
    <row r="286" spans="2:44" s="162" customFormat="1" ht="61.5" customHeight="1">
      <c r="B286" s="163"/>
      <c r="C286" s="164" t="s">
        <v>209</v>
      </c>
      <c r="D286" s="165"/>
      <c r="E286" s="166"/>
      <c r="F286" s="166"/>
      <c r="G286" s="166"/>
      <c r="H286" s="167"/>
      <c r="I286" s="168"/>
      <c r="J286" s="168"/>
      <c r="K286" s="169"/>
      <c r="L286" s="169"/>
      <c r="M286" s="170"/>
      <c r="N286" s="171"/>
      <c r="O286" s="172"/>
      <c r="P286" s="172"/>
      <c r="Q286" s="172"/>
      <c r="R286" s="172"/>
      <c r="S286" s="172"/>
      <c r="T286" s="172"/>
      <c r="U286" s="172"/>
      <c r="V286" s="173"/>
      <c r="W286" s="173"/>
      <c r="X286" s="173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  <c r="AK286" s="171"/>
      <c r="AL286" s="171"/>
      <c r="AM286" s="171"/>
      <c r="AN286" s="171"/>
      <c r="AO286" s="171"/>
      <c r="AP286" s="171"/>
      <c r="AQ286" s="171"/>
      <c r="AR286" s="171"/>
    </row>
    <row r="287" spans="2:44" s="143" customFormat="1" ht="125.25" customHeight="1">
      <c r="B287" s="144"/>
      <c r="C287" s="144"/>
      <c r="D287" s="155"/>
      <c r="E287" s="161"/>
      <c r="F287" s="160"/>
      <c r="G287" s="160"/>
      <c r="H287" s="149"/>
      <c r="I287" s="148"/>
      <c r="J287" s="148"/>
      <c r="K287" s="150"/>
      <c r="L287" s="150"/>
      <c r="M287" s="151"/>
      <c r="N287" s="146"/>
      <c r="O287" s="152"/>
      <c r="P287" s="152"/>
      <c r="Q287" s="152"/>
      <c r="R287" s="152"/>
      <c r="S287" s="152"/>
      <c r="T287" s="152"/>
      <c r="U287" s="152"/>
      <c r="V287" s="153"/>
      <c r="W287" s="153"/>
      <c r="X287" s="153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</row>
    <row r="288" spans="2:44" s="174" customFormat="1" ht="287.25" customHeight="1">
      <c r="B288" s="175"/>
      <c r="C288" s="175"/>
      <c r="E288" s="176"/>
      <c r="F288" s="177"/>
      <c r="G288" s="177"/>
      <c r="H288" s="178"/>
      <c r="I288" s="179"/>
      <c r="J288" s="179"/>
      <c r="K288" s="180"/>
      <c r="L288" s="180"/>
      <c r="M288" s="181"/>
      <c r="N288" s="182"/>
      <c r="O288" s="183"/>
      <c r="P288" s="183"/>
      <c r="Q288" s="183"/>
      <c r="R288" s="183"/>
      <c r="S288" s="183"/>
      <c r="T288" s="183"/>
      <c r="U288" s="183"/>
      <c r="V288" s="184"/>
      <c r="W288" s="184"/>
      <c r="X288" s="184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82"/>
      <c r="AR288" s="182"/>
    </row>
    <row r="289" spans="3:44" s="185" customFormat="1" ht="108.75" customHeight="1">
      <c r="C289" s="186"/>
      <c r="D289" s="187" t="s">
        <v>218</v>
      </c>
      <c r="E289" s="188"/>
      <c r="F289" s="189"/>
      <c r="G289" s="189"/>
      <c r="H289" s="190"/>
      <c r="I289" s="191"/>
      <c r="J289" s="191"/>
      <c r="K289" s="191"/>
      <c r="L289" s="191"/>
      <c r="M289" s="192"/>
      <c r="N289" s="192"/>
      <c r="O289" s="193"/>
      <c r="P289" s="193"/>
      <c r="Q289" s="192"/>
      <c r="R289" s="192"/>
      <c r="S289" s="192"/>
      <c r="T289" s="192"/>
      <c r="U289" s="192"/>
      <c r="V289" s="193"/>
      <c r="W289" s="193"/>
      <c r="X289" s="193"/>
      <c r="Y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  <c r="AR289" s="193"/>
    </row>
    <row r="290" spans="2:44" s="194" customFormat="1" ht="93.75" customHeight="1">
      <c r="B290" s="195"/>
      <c r="C290" s="195"/>
      <c r="D290" s="196"/>
      <c r="E290" s="197"/>
      <c r="F290" s="198"/>
      <c r="G290" s="198"/>
      <c r="H290" s="190"/>
      <c r="I290" s="199"/>
      <c r="J290" s="200"/>
      <c r="K290" s="201"/>
      <c r="L290" s="202"/>
      <c r="M290" s="203"/>
      <c r="N290" s="204"/>
      <c r="O290" s="205"/>
      <c r="P290" s="205"/>
      <c r="Q290" s="205"/>
      <c r="R290" s="205"/>
      <c r="S290" s="205"/>
      <c r="T290" s="205"/>
      <c r="U290" s="205"/>
      <c r="V290" s="206"/>
      <c r="W290" s="206"/>
      <c r="X290" s="206"/>
      <c r="Y290" s="204"/>
      <c r="Z290" s="204"/>
      <c r="AA290" s="204"/>
      <c r="AB290" s="204"/>
      <c r="AC290" s="204"/>
      <c r="AD290" s="204"/>
      <c r="AE290" s="204"/>
      <c r="AF290" s="204"/>
      <c r="AG290" s="204"/>
      <c r="AH290" s="204"/>
      <c r="AI290" s="204"/>
      <c r="AJ290" s="204"/>
      <c r="AK290" s="204"/>
      <c r="AL290" s="204"/>
      <c r="AM290" s="204"/>
      <c r="AN290" s="204"/>
      <c r="AO290" s="204"/>
      <c r="AP290" s="204"/>
      <c r="AQ290" s="204"/>
      <c r="AR290" s="204"/>
    </row>
    <row r="291" spans="2:44" s="194" customFormat="1" ht="108.75" customHeight="1">
      <c r="B291" s="195"/>
      <c r="C291" s="195"/>
      <c r="D291" s="207" t="s">
        <v>210</v>
      </c>
      <c r="E291" s="197"/>
      <c r="F291" s="198"/>
      <c r="G291" s="198"/>
      <c r="H291" s="190"/>
      <c r="I291" s="199"/>
      <c r="J291" s="199"/>
      <c r="K291" s="202"/>
      <c r="L291" s="202"/>
      <c r="M291" s="203"/>
      <c r="N291" s="204"/>
      <c r="O291" s="205"/>
      <c r="P291" s="205"/>
      <c r="Q291" s="205"/>
      <c r="R291" s="205"/>
      <c r="S291" s="205"/>
      <c r="T291" s="205"/>
      <c r="U291" s="205"/>
      <c r="V291" s="206"/>
      <c r="W291" s="206"/>
      <c r="X291" s="206"/>
      <c r="Y291" s="204"/>
      <c r="Z291" s="204"/>
      <c r="AA291" s="204"/>
      <c r="AB291" s="204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</row>
    <row r="292" spans="2:44" s="12" customFormat="1" ht="33" customHeight="1">
      <c r="B292" s="208"/>
      <c r="C292" s="208"/>
      <c r="D292" s="209"/>
      <c r="E292" s="210"/>
      <c r="F292" s="211"/>
      <c r="G292" s="211"/>
      <c r="H292" s="17"/>
      <c r="I292" s="18"/>
      <c r="J292" s="18"/>
      <c r="K292" s="19"/>
      <c r="L292" s="19"/>
      <c r="M292" s="20"/>
      <c r="N292" s="21"/>
      <c r="O292" s="22"/>
      <c r="P292" s="22"/>
      <c r="Q292" s="22"/>
      <c r="R292" s="22"/>
      <c r="S292" s="22"/>
      <c r="T292" s="22"/>
      <c r="U292" s="22"/>
      <c r="V292" s="212"/>
      <c r="W292" s="212"/>
      <c r="X292" s="212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</row>
    <row r="293" spans="2:44" s="12" customFormat="1" ht="33" customHeight="1">
      <c r="B293" s="208"/>
      <c r="C293" s="208"/>
      <c r="D293" s="209"/>
      <c r="E293" s="210"/>
      <c r="F293" s="211"/>
      <c r="G293" s="211"/>
      <c r="H293" s="17"/>
      <c r="I293" s="18"/>
      <c r="J293" s="18"/>
      <c r="K293" s="19"/>
      <c r="L293" s="19"/>
      <c r="M293" s="20"/>
      <c r="N293" s="21"/>
      <c r="O293" s="22"/>
      <c r="P293" s="22"/>
      <c r="Q293" s="22"/>
      <c r="R293" s="22"/>
      <c r="S293" s="22"/>
      <c r="T293" s="22"/>
      <c r="U293" s="22"/>
      <c r="V293" s="212"/>
      <c r="W293" s="212"/>
      <c r="X293" s="212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</row>
    <row r="294" spans="2:44" s="12" customFormat="1" ht="33" customHeight="1">
      <c r="B294" s="208"/>
      <c r="C294" s="208"/>
      <c r="D294" s="213"/>
      <c r="E294" s="214"/>
      <c r="F294" s="13"/>
      <c r="G294" s="13"/>
      <c r="H294" s="17"/>
      <c r="I294" s="18"/>
      <c r="J294" s="18"/>
      <c r="K294" s="19"/>
      <c r="L294" s="19"/>
      <c r="M294" s="20"/>
      <c r="N294" s="21"/>
      <c r="O294" s="22"/>
      <c r="P294" s="22"/>
      <c r="Q294" s="22"/>
      <c r="R294" s="22"/>
      <c r="S294" s="22"/>
      <c r="T294" s="22"/>
      <c r="U294" s="22"/>
      <c r="V294" s="212"/>
      <c r="W294" s="212"/>
      <c r="X294" s="212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</row>
    <row r="295" spans="2:44" s="12" customFormat="1" ht="33" customHeight="1">
      <c r="B295" s="208"/>
      <c r="C295" s="208"/>
      <c r="D295" s="209"/>
      <c r="E295" s="215"/>
      <c r="F295" s="215"/>
      <c r="G295" s="215"/>
      <c r="H295" s="17"/>
      <c r="I295" s="18"/>
      <c r="J295" s="18"/>
      <c r="K295" s="19"/>
      <c r="L295" s="19"/>
      <c r="M295" s="20"/>
      <c r="N295" s="21"/>
      <c r="O295" s="22"/>
      <c r="P295" s="22"/>
      <c r="Q295" s="22"/>
      <c r="R295" s="22"/>
      <c r="S295" s="22"/>
      <c r="T295" s="22"/>
      <c r="U295" s="22"/>
      <c r="V295" s="212"/>
      <c r="W295" s="212"/>
      <c r="X295" s="212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</row>
    <row r="296" spans="2:44" s="12" customFormat="1" ht="33" customHeight="1">
      <c r="B296" s="208"/>
      <c r="C296" s="208"/>
      <c r="D296" s="209"/>
      <c r="E296" s="215"/>
      <c r="F296" s="208"/>
      <c r="G296" s="208"/>
      <c r="H296" s="17"/>
      <c r="I296" s="18"/>
      <c r="J296" s="18"/>
      <c r="K296" s="19"/>
      <c r="L296" s="19"/>
      <c r="M296" s="20"/>
      <c r="N296" s="21"/>
      <c r="O296" s="22"/>
      <c r="P296" s="22"/>
      <c r="Q296" s="22"/>
      <c r="R296" s="22"/>
      <c r="S296" s="22"/>
      <c r="T296" s="22"/>
      <c r="U296" s="22"/>
      <c r="V296" s="212"/>
      <c r="W296" s="212"/>
      <c r="X296" s="212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</row>
    <row r="297" spans="2:44" s="12" customFormat="1" ht="33" customHeight="1">
      <c r="B297" s="208"/>
      <c r="C297" s="208"/>
      <c r="D297" s="216"/>
      <c r="E297" s="217"/>
      <c r="F297" s="217"/>
      <c r="G297" s="217"/>
      <c r="H297" s="218"/>
      <c r="I297" s="219"/>
      <c r="J297" s="18"/>
      <c r="K297" s="19"/>
      <c r="L297" s="19"/>
      <c r="M297" s="20"/>
      <c r="N297" s="21"/>
      <c r="O297" s="22"/>
      <c r="P297" s="22"/>
      <c r="Q297" s="22"/>
      <c r="R297" s="22"/>
      <c r="S297" s="22"/>
      <c r="T297" s="22"/>
      <c r="U297" s="22"/>
      <c r="V297" s="212"/>
      <c r="W297" s="212"/>
      <c r="X297" s="212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</row>
    <row r="298" spans="2:44" s="12" customFormat="1" ht="33" customHeight="1">
      <c r="B298" s="208"/>
      <c r="C298" s="208"/>
      <c r="D298" s="208"/>
      <c r="E298" s="214"/>
      <c r="F298" s="13"/>
      <c r="G298" s="13"/>
      <c r="H298" s="17"/>
      <c r="I298" s="18"/>
      <c r="J298" s="220"/>
      <c r="K298" s="221"/>
      <c r="L298" s="19"/>
      <c r="M298" s="222"/>
      <c r="N298" s="223"/>
      <c r="O298" s="22"/>
      <c r="P298" s="22"/>
      <c r="Q298" s="223"/>
      <c r="R298" s="223"/>
      <c r="S298" s="223"/>
      <c r="T298" s="223"/>
      <c r="U298" s="223"/>
      <c r="V298" s="212"/>
      <c r="W298" s="212"/>
      <c r="X298" s="212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</row>
    <row r="299" spans="2:44" s="12" customFormat="1" ht="33" customHeight="1">
      <c r="B299" s="208"/>
      <c r="C299" s="208"/>
      <c r="E299" s="210"/>
      <c r="F299" s="211"/>
      <c r="G299" s="211"/>
      <c r="H299" s="17"/>
      <c r="I299" s="18"/>
      <c r="J299" s="18"/>
      <c r="K299" s="19"/>
      <c r="L299" s="19"/>
      <c r="M299" s="20"/>
      <c r="N299" s="21"/>
      <c r="O299" s="22"/>
      <c r="P299" s="22"/>
      <c r="Q299" s="22"/>
      <c r="R299" s="22"/>
      <c r="S299" s="22"/>
      <c r="T299" s="22"/>
      <c r="U299" s="22"/>
      <c r="V299" s="212"/>
      <c r="W299" s="212"/>
      <c r="X299" s="212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</row>
    <row r="300" spans="2:44" s="209" customFormat="1" ht="33" customHeight="1">
      <c r="B300" s="213"/>
      <c r="C300" s="213"/>
      <c r="E300" s="224"/>
      <c r="F300" s="225"/>
      <c r="G300" s="225"/>
      <c r="H300" s="226"/>
      <c r="I300" s="227"/>
      <c r="J300" s="228"/>
      <c r="K300" s="229"/>
      <c r="L300" s="229"/>
      <c r="M300" s="230"/>
      <c r="N300" s="231"/>
      <c r="O300" s="232"/>
      <c r="P300" s="232"/>
      <c r="Q300" s="232"/>
      <c r="R300" s="232"/>
      <c r="S300" s="232"/>
      <c r="T300" s="232"/>
      <c r="U300" s="232"/>
      <c r="V300" s="233"/>
      <c r="W300" s="233"/>
      <c r="X300" s="233"/>
      <c r="Y300" s="231"/>
      <c r="Z300" s="231"/>
      <c r="AA300" s="231"/>
      <c r="AB300" s="231"/>
      <c r="AC300" s="231"/>
      <c r="AD300" s="231"/>
      <c r="AE300" s="231"/>
      <c r="AF300" s="231"/>
      <c r="AG300" s="231"/>
      <c r="AH300" s="231"/>
      <c r="AI300" s="231"/>
      <c r="AJ300" s="231"/>
      <c r="AK300" s="231"/>
      <c r="AL300" s="231"/>
      <c r="AM300" s="231"/>
      <c r="AN300" s="231"/>
      <c r="AO300" s="231"/>
      <c r="AP300" s="231"/>
      <c r="AQ300" s="231"/>
      <c r="AR300" s="231"/>
    </row>
    <row r="301" spans="2:44" s="234" customFormat="1" ht="63.75" customHeight="1">
      <c r="B301" s="235"/>
      <c r="C301" s="235"/>
      <c r="D301" s="234" t="s">
        <v>211</v>
      </c>
      <c r="E301" s="236"/>
      <c r="F301" s="237"/>
      <c r="G301" s="237"/>
      <c r="H301" s="238"/>
      <c r="I301" s="239"/>
      <c r="J301" s="240"/>
      <c r="K301" s="241"/>
      <c r="L301" s="241"/>
      <c r="M301" s="242"/>
      <c r="N301" s="243"/>
      <c r="O301" s="244"/>
      <c r="P301" s="244"/>
      <c r="Q301" s="244"/>
      <c r="R301" s="244"/>
      <c r="S301" s="244"/>
      <c r="T301" s="244"/>
      <c r="U301" s="244"/>
      <c r="V301" s="245"/>
      <c r="W301" s="245"/>
      <c r="X301" s="245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  <c r="AJ301" s="243"/>
      <c r="AK301" s="243"/>
      <c r="AL301" s="243"/>
      <c r="AM301" s="243"/>
      <c r="AN301" s="243"/>
      <c r="AO301" s="243"/>
      <c r="AP301" s="243"/>
      <c r="AQ301" s="243"/>
      <c r="AR301" s="243"/>
    </row>
    <row r="302" spans="2:44" s="234" customFormat="1" ht="63.75" customHeight="1">
      <c r="B302" s="235"/>
      <c r="C302" s="235"/>
      <c r="D302" s="234" t="s">
        <v>212</v>
      </c>
      <c r="E302" s="236"/>
      <c r="F302" s="237"/>
      <c r="G302" s="237"/>
      <c r="H302" s="238"/>
      <c r="I302" s="240"/>
      <c r="J302" s="240"/>
      <c r="K302" s="241"/>
      <c r="L302" s="241"/>
      <c r="M302" s="242"/>
      <c r="N302" s="243"/>
      <c r="O302" s="244"/>
      <c r="P302" s="244"/>
      <c r="Q302" s="244"/>
      <c r="R302" s="244"/>
      <c r="S302" s="244"/>
      <c r="T302" s="244"/>
      <c r="U302" s="244"/>
      <c r="V302" s="245"/>
      <c r="W302" s="245"/>
      <c r="X302" s="245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  <c r="AJ302" s="243"/>
      <c r="AK302" s="243"/>
      <c r="AL302" s="243"/>
      <c r="AM302" s="243"/>
      <c r="AN302" s="243"/>
      <c r="AO302" s="243"/>
      <c r="AP302" s="243"/>
      <c r="AQ302" s="243"/>
      <c r="AR302" s="243"/>
    </row>
    <row r="303" spans="2:44" s="234" customFormat="1" ht="63.75" customHeight="1">
      <c r="B303" s="235"/>
      <c r="C303" s="235"/>
      <c r="E303" s="236"/>
      <c r="F303" s="237"/>
      <c r="G303" s="237"/>
      <c r="H303" s="238"/>
      <c r="I303" s="240"/>
      <c r="J303" s="240"/>
      <c r="K303" s="241"/>
      <c r="L303" s="241"/>
      <c r="M303" s="242"/>
      <c r="N303" s="243"/>
      <c r="O303" s="244"/>
      <c r="P303" s="244"/>
      <c r="Q303" s="244"/>
      <c r="R303" s="244"/>
      <c r="S303" s="244"/>
      <c r="T303" s="244"/>
      <c r="U303" s="244"/>
      <c r="V303" s="245"/>
      <c r="W303" s="245"/>
      <c r="X303" s="245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  <c r="AJ303" s="243"/>
      <c r="AK303" s="243"/>
      <c r="AL303" s="243"/>
      <c r="AM303" s="243"/>
      <c r="AN303" s="243"/>
      <c r="AO303" s="243"/>
      <c r="AP303" s="243"/>
      <c r="AQ303" s="243"/>
      <c r="AR303" s="243"/>
    </row>
    <row r="304" spans="2:44" s="234" customFormat="1" ht="63.75" customHeight="1">
      <c r="B304" s="235"/>
      <c r="C304" s="235"/>
      <c r="E304" s="246"/>
      <c r="F304" s="246"/>
      <c r="G304" s="246"/>
      <c r="H304" s="238"/>
      <c r="I304" s="240"/>
      <c r="J304" s="240"/>
      <c r="K304" s="241"/>
      <c r="L304" s="241"/>
      <c r="M304" s="242"/>
      <c r="N304" s="243"/>
      <c r="O304" s="244"/>
      <c r="P304" s="244"/>
      <c r="Q304" s="244"/>
      <c r="R304" s="244"/>
      <c r="S304" s="244"/>
      <c r="T304" s="244"/>
      <c r="U304" s="244"/>
      <c r="V304" s="245"/>
      <c r="W304" s="245"/>
      <c r="X304" s="245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  <c r="AJ304" s="243"/>
      <c r="AK304" s="243"/>
      <c r="AL304" s="243"/>
      <c r="AM304" s="243"/>
      <c r="AN304" s="243"/>
      <c r="AO304" s="243"/>
      <c r="AP304" s="243"/>
      <c r="AQ304" s="243"/>
      <c r="AR304" s="243"/>
    </row>
    <row r="305" spans="2:44" s="234" customFormat="1" ht="63.75" customHeight="1">
      <c r="B305" s="235"/>
      <c r="C305" s="235"/>
      <c r="E305" s="246"/>
      <c r="F305" s="235"/>
      <c r="G305" s="235"/>
      <c r="H305" s="238"/>
      <c r="I305" s="240"/>
      <c r="J305" s="240"/>
      <c r="K305" s="241"/>
      <c r="L305" s="241"/>
      <c r="M305" s="242"/>
      <c r="N305" s="243"/>
      <c r="O305" s="244"/>
      <c r="P305" s="244"/>
      <c r="Q305" s="244"/>
      <c r="R305" s="244"/>
      <c r="S305" s="244"/>
      <c r="T305" s="244"/>
      <c r="U305" s="244"/>
      <c r="V305" s="245"/>
      <c r="W305" s="245"/>
      <c r="X305" s="245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  <c r="AJ305" s="243"/>
      <c r="AK305" s="243"/>
      <c r="AL305" s="243"/>
      <c r="AM305" s="243"/>
      <c r="AN305" s="243"/>
      <c r="AO305" s="243"/>
      <c r="AP305" s="243"/>
      <c r="AQ305" s="243"/>
      <c r="AR305" s="243"/>
    </row>
    <row r="306" spans="2:44" s="234" customFormat="1" ht="63.75" customHeight="1">
      <c r="B306" s="235"/>
      <c r="C306" s="235"/>
      <c r="D306" s="247" t="s">
        <v>219</v>
      </c>
      <c r="E306" s="248"/>
      <c r="F306" s="249"/>
      <c r="G306" s="249"/>
      <c r="H306" s="250"/>
      <c r="I306" s="251"/>
      <c r="J306" s="240"/>
      <c r="K306" s="241"/>
      <c r="L306" s="241"/>
      <c r="M306" s="242"/>
      <c r="N306" s="243"/>
      <c r="O306" s="244"/>
      <c r="P306" s="244"/>
      <c r="Q306" s="244"/>
      <c r="R306" s="244"/>
      <c r="S306" s="244"/>
      <c r="T306" s="244"/>
      <c r="U306" s="244"/>
      <c r="V306" s="245"/>
      <c r="W306" s="245"/>
      <c r="X306" s="245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  <c r="AJ306" s="243"/>
      <c r="AK306" s="243"/>
      <c r="AL306" s="243"/>
      <c r="AM306" s="243"/>
      <c r="AN306" s="243"/>
      <c r="AO306" s="243"/>
      <c r="AP306" s="243"/>
      <c r="AQ306" s="243"/>
      <c r="AR306" s="243"/>
    </row>
    <row r="307" spans="2:44" s="234" customFormat="1" ht="63.75" customHeight="1">
      <c r="B307" s="235"/>
      <c r="C307" s="235"/>
      <c r="D307" s="247" t="s">
        <v>214</v>
      </c>
      <c r="E307" s="252"/>
      <c r="F307" s="237"/>
      <c r="G307" s="237"/>
      <c r="H307" s="238"/>
      <c r="I307" s="240"/>
      <c r="J307" s="240"/>
      <c r="K307" s="241"/>
      <c r="L307" s="241"/>
      <c r="M307" s="242"/>
      <c r="N307" s="243"/>
      <c r="O307" s="244"/>
      <c r="P307" s="244"/>
      <c r="Q307" s="244"/>
      <c r="R307" s="244"/>
      <c r="S307" s="244"/>
      <c r="T307" s="244"/>
      <c r="U307" s="244"/>
      <c r="V307" s="245"/>
      <c r="W307" s="245"/>
      <c r="X307" s="245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  <c r="AJ307" s="243"/>
      <c r="AK307" s="243"/>
      <c r="AL307" s="243"/>
      <c r="AM307" s="243"/>
      <c r="AN307" s="243"/>
      <c r="AO307" s="243"/>
      <c r="AP307" s="243"/>
      <c r="AQ307" s="243"/>
      <c r="AR307" s="243"/>
    </row>
    <row r="308" spans="2:44" s="234" customFormat="1" ht="63.75" customHeight="1">
      <c r="B308" s="235"/>
      <c r="C308" s="235"/>
      <c r="E308" s="236"/>
      <c r="F308" s="237"/>
      <c r="G308" s="237"/>
      <c r="H308" s="238"/>
      <c r="I308" s="240"/>
      <c r="J308" s="240"/>
      <c r="K308" s="241"/>
      <c r="L308" s="241"/>
      <c r="M308" s="242"/>
      <c r="N308" s="243"/>
      <c r="O308" s="244"/>
      <c r="P308" s="244"/>
      <c r="Q308" s="244"/>
      <c r="R308" s="244"/>
      <c r="S308" s="244"/>
      <c r="T308" s="244"/>
      <c r="U308" s="244"/>
      <c r="V308" s="245"/>
      <c r="W308" s="245"/>
      <c r="X308" s="245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  <c r="AJ308" s="243"/>
      <c r="AK308" s="243"/>
      <c r="AL308" s="243"/>
      <c r="AM308" s="243"/>
      <c r="AN308" s="243"/>
      <c r="AO308" s="243"/>
      <c r="AP308" s="243"/>
      <c r="AQ308" s="243"/>
      <c r="AR308" s="243"/>
    </row>
    <row r="309" spans="2:44" s="157" customFormat="1" ht="33" customHeight="1">
      <c r="B309" s="253"/>
      <c r="C309" s="253"/>
      <c r="E309" s="254"/>
      <c r="F309" s="255"/>
      <c r="G309" s="255"/>
      <c r="H309" s="256"/>
      <c r="I309" s="257"/>
      <c r="J309" s="257"/>
      <c r="K309" s="258"/>
      <c r="L309" s="258"/>
      <c r="M309" s="259"/>
      <c r="N309" s="260"/>
      <c r="O309" s="261"/>
      <c r="P309" s="261"/>
      <c r="Q309" s="261"/>
      <c r="R309" s="261"/>
      <c r="S309" s="261"/>
      <c r="T309" s="261"/>
      <c r="U309" s="261"/>
      <c r="V309" s="262"/>
      <c r="W309" s="262"/>
      <c r="X309" s="262"/>
      <c r="Y309" s="260"/>
      <c r="Z309" s="260"/>
      <c r="AA309" s="260"/>
      <c r="AB309" s="260"/>
      <c r="AC309" s="260"/>
      <c r="AD309" s="260"/>
      <c r="AE309" s="260"/>
      <c r="AF309" s="260"/>
      <c r="AG309" s="260"/>
      <c r="AH309" s="260"/>
      <c r="AI309" s="260"/>
      <c r="AJ309" s="260"/>
      <c r="AK309" s="260"/>
      <c r="AL309" s="260"/>
      <c r="AM309" s="260"/>
      <c r="AN309" s="260"/>
      <c r="AO309" s="260"/>
      <c r="AP309" s="260"/>
      <c r="AQ309" s="260"/>
      <c r="AR309" s="260"/>
    </row>
    <row r="310" spans="2:44" s="209" customFormat="1" ht="33" customHeight="1">
      <c r="B310" s="213"/>
      <c r="C310" s="213"/>
      <c r="E310" s="263"/>
      <c r="F310" s="264"/>
      <c r="G310" s="264"/>
      <c r="H310" s="265"/>
      <c r="I310" s="228"/>
      <c r="J310" s="228"/>
      <c r="K310" s="229"/>
      <c r="L310" s="229"/>
      <c r="M310" s="230"/>
      <c r="N310" s="231"/>
      <c r="O310" s="232"/>
      <c r="P310" s="232"/>
      <c r="Q310" s="232"/>
      <c r="R310" s="232"/>
      <c r="S310" s="232"/>
      <c r="T310" s="232"/>
      <c r="U310" s="232"/>
      <c r="V310" s="233"/>
      <c r="W310" s="233"/>
      <c r="X310" s="233"/>
      <c r="Y310" s="231"/>
      <c r="Z310" s="231"/>
      <c r="AA310" s="231"/>
      <c r="AB310" s="231"/>
      <c r="AC310" s="231"/>
      <c r="AD310" s="231"/>
      <c r="AE310" s="231"/>
      <c r="AF310" s="231"/>
      <c r="AG310" s="231"/>
      <c r="AH310" s="231"/>
      <c r="AI310" s="231"/>
      <c r="AJ310" s="231"/>
      <c r="AK310" s="231"/>
      <c r="AL310" s="231"/>
      <c r="AM310" s="231"/>
      <c r="AN310" s="231"/>
      <c r="AO310" s="231"/>
      <c r="AP310" s="231"/>
      <c r="AQ310" s="231"/>
      <c r="AR310" s="231"/>
    </row>
    <row r="311" spans="2:39" s="12" customFormat="1" ht="33" customHeight="1">
      <c r="B311" s="13"/>
      <c r="C311" s="14"/>
      <c r="D311" s="15"/>
      <c r="E311" s="16"/>
      <c r="F311" s="15"/>
      <c r="G311" s="15"/>
      <c r="H311" s="17"/>
      <c r="I311" s="18"/>
      <c r="J311" s="18"/>
      <c r="K311" s="19"/>
      <c r="L311" s="19"/>
      <c r="M311" s="20"/>
      <c r="N311" s="21"/>
      <c r="O311" s="22"/>
      <c r="P311" s="22"/>
      <c r="Q311" s="22"/>
      <c r="R311" s="22"/>
      <c r="S311" s="22"/>
      <c r="T311" s="22"/>
      <c r="U311" s="22"/>
      <c r="V311" s="22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</row>
    <row r="312" spans="2:39" s="12" customFormat="1" ht="33" customHeight="1">
      <c r="B312" s="13"/>
      <c r="C312" s="14"/>
      <c r="D312" s="15"/>
      <c r="E312" s="16"/>
      <c r="F312" s="15"/>
      <c r="G312" s="15"/>
      <c r="H312" s="17"/>
      <c r="I312" s="18"/>
      <c r="J312" s="18"/>
      <c r="K312" s="19"/>
      <c r="L312" s="19"/>
      <c r="M312" s="20"/>
      <c r="N312" s="21"/>
      <c r="O312" s="22"/>
      <c r="P312" s="22"/>
      <c r="Q312" s="22"/>
      <c r="R312" s="22"/>
      <c r="S312" s="22"/>
      <c r="T312" s="22"/>
      <c r="U312" s="22"/>
      <c r="V312" s="22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</row>
    <row r="313" spans="2:39" s="12" customFormat="1" ht="33" customHeight="1">
      <c r="B313" s="13"/>
      <c r="C313" s="14"/>
      <c r="D313" s="15"/>
      <c r="E313" s="16"/>
      <c r="F313" s="15"/>
      <c r="G313" s="15"/>
      <c r="H313" s="17"/>
      <c r="I313" s="18"/>
      <c r="J313" s="18"/>
      <c r="K313" s="19"/>
      <c r="L313" s="19"/>
      <c r="M313" s="20"/>
      <c r="N313" s="21"/>
      <c r="O313" s="22"/>
      <c r="P313" s="22"/>
      <c r="Q313" s="22"/>
      <c r="R313" s="22"/>
      <c r="S313" s="22"/>
      <c r="T313" s="22"/>
      <c r="U313" s="22"/>
      <c r="V313" s="22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</row>
    <row r="314" spans="2:39" s="12" customFormat="1" ht="33" customHeight="1">
      <c r="B314" s="13"/>
      <c r="C314" s="14"/>
      <c r="D314" s="15"/>
      <c r="E314" s="16"/>
      <c r="F314" s="15"/>
      <c r="G314" s="15"/>
      <c r="H314" s="17"/>
      <c r="I314" s="18"/>
      <c r="J314" s="18"/>
      <c r="K314" s="19"/>
      <c r="L314" s="19"/>
      <c r="M314" s="20"/>
      <c r="N314" s="21"/>
      <c r="O314" s="22"/>
      <c r="P314" s="22"/>
      <c r="Q314" s="22"/>
      <c r="R314" s="22"/>
      <c r="S314" s="22"/>
      <c r="T314" s="22"/>
      <c r="U314" s="22"/>
      <c r="V314" s="22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</row>
    <row r="315" spans="2:39" s="12" customFormat="1" ht="33" customHeight="1">
      <c r="B315" s="13"/>
      <c r="C315" s="14"/>
      <c r="D315" s="15"/>
      <c r="E315" s="16"/>
      <c r="F315" s="15"/>
      <c r="G315" s="15"/>
      <c r="H315" s="17"/>
      <c r="I315" s="18"/>
      <c r="J315" s="18"/>
      <c r="K315" s="19"/>
      <c r="L315" s="19"/>
      <c r="M315" s="20"/>
      <c r="N315" s="21"/>
      <c r="O315" s="22"/>
      <c r="P315" s="22"/>
      <c r="Q315" s="22"/>
      <c r="R315" s="22"/>
      <c r="S315" s="22"/>
      <c r="T315" s="22"/>
      <c r="U315" s="22"/>
      <c r="V315" s="22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</row>
    <row r="316" spans="2:39" s="12" customFormat="1" ht="33" customHeight="1">
      <c r="B316" s="13"/>
      <c r="C316" s="14"/>
      <c r="D316" s="15"/>
      <c r="E316" s="16"/>
      <c r="F316" s="15"/>
      <c r="G316" s="15"/>
      <c r="H316" s="17"/>
      <c r="I316" s="18"/>
      <c r="J316" s="18"/>
      <c r="K316" s="19"/>
      <c r="L316" s="19"/>
      <c r="M316" s="20"/>
      <c r="N316" s="21"/>
      <c r="O316" s="22"/>
      <c r="P316" s="22"/>
      <c r="Q316" s="22"/>
      <c r="R316" s="22"/>
      <c r="S316" s="22"/>
      <c r="T316" s="22"/>
      <c r="U316" s="22"/>
      <c r="V316" s="22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</row>
    <row r="317" spans="2:39" s="12" customFormat="1" ht="33" customHeight="1">
      <c r="B317" s="13"/>
      <c r="C317" s="14"/>
      <c r="D317" s="15"/>
      <c r="E317" s="266"/>
      <c r="F317" s="15"/>
      <c r="G317" s="15"/>
      <c r="H317" s="17"/>
      <c r="I317" s="18"/>
      <c r="J317" s="18"/>
      <c r="K317" s="19"/>
      <c r="L317" s="19"/>
      <c r="M317" s="20"/>
      <c r="N317" s="21"/>
      <c r="O317" s="22"/>
      <c r="P317" s="22"/>
      <c r="Q317" s="22"/>
      <c r="R317" s="22"/>
      <c r="S317" s="22"/>
      <c r="T317" s="22"/>
      <c r="U317" s="22"/>
      <c r="V317" s="22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</row>
    <row r="318" spans="2:39" s="12" customFormat="1" ht="33" customHeight="1">
      <c r="B318" s="13"/>
      <c r="C318" s="14"/>
      <c r="D318" s="15"/>
      <c r="E318" s="266"/>
      <c r="F318" s="15"/>
      <c r="G318" s="15"/>
      <c r="H318" s="17"/>
      <c r="I318" s="18"/>
      <c r="J318" s="18"/>
      <c r="K318" s="19"/>
      <c r="L318" s="19"/>
      <c r="M318" s="20"/>
      <c r="N318" s="21"/>
      <c r="O318" s="22"/>
      <c r="P318" s="22"/>
      <c r="Q318" s="22"/>
      <c r="R318" s="22"/>
      <c r="S318" s="22"/>
      <c r="T318" s="22"/>
      <c r="U318" s="22"/>
      <c r="V318" s="22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</row>
    <row r="319" spans="2:39" s="12" customFormat="1" ht="33" customHeight="1">
      <c r="B319" s="13"/>
      <c r="C319" s="14"/>
      <c r="D319" s="15"/>
      <c r="E319" s="266"/>
      <c r="F319" s="15"/>
      <c r="G319" s="15"/>
      <c r="H319" s="17"/>
      <c r="I319" s="18"/>
      <c r="J319" s="18"/>
      <c r="K319" s="19"/>
      <c r="L319" s="19"/>
      <c r="M319" s="20"/>
      <c r="N319" s="21"/>
      <c r="O319" s="22"/>
      <c r="P319" s="22"/>
      <c r="Q319" s="22"/>
      <c r="R319" s="22"/>
      <c r="S319" s="22"/>
      <c r="T319" s="22"/>
      <c r="U319" s="22"/>
      <c r="V319" s="22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</row>
    <row r="320" spans="2:39" s="12" customFormat="1" ht="33" customHeight="1">
      <c r="B320" s="13"/>
      <c r="C320" s="14"/>
      <c r="D320" s="15"/>
      <c r="E320" s="266"/>
      <c r="F320" s="15"/>
      <c r="G320" s="15"/>
      <c r="H320" s="17"/>
      <c r="I320" s="18"/>
      <c r="J320" s="18"/>
      <c r="K320" s="19"/>
      <c r="L320" s="19"/>
      <c r="M320" s="20"/>
      <c r="N320" s="21"/>
      <c r="O320" s="22"/>
      <c r="P320" s="22"/>
      <c r="Q320" s="22"/>
      <c r="R320" s="22"/>
      <c r="S320" s="22"/>
      <c r="T320" s="22"/>
      <c r="U320" s="22"/>
      <c r="V320" s="22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</row>
    <row r="321" spans="2:39" s="12" customFormat="1" ht="33" customHeight="1">
      <c r="B321" s="13"/>
      <c r="C321" s="14"/>
      <c r="D321" s="15"/>
      <c r="E321" s="266"/>
      <c r="F321" s="15"/>
      <c r="G321" s="15"/>
      <c r="H321" s="17"/>
      <c r="I321" s="18"/>
      <c r="J321" s="18"/>
      <c r="K321" s="19"/>
      <c r="L321" s="19"/>
      <c r="M321" s="20"/>
      <c r="N321" s="21"/>
      <c r="O321" s="22"/>
      <c r="P321" s="22"/>
      <c r="Q321" s="22"/>
      <c r="R321" s="22"/>
      <c r="S321" s="22"/>
      <c r="T321" s="22"/>
      <c r="U321" s="22"/>
      <c r="V321" s="22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</row>
    <row r="322" spans="2:39" s="12" customFormat="1" ht="33" customHeight="1">
      <c r="B322" s="13"/>
      <c r="C322" s="14"/>
      <c r="D322" s="15"/>
      <c r="E322" s="266"/>
      <c r="F322" s="15"/>
      <c r="G322" s="15"/>
      <c r="H322" s="17"/>
      <c r="I322" s="18"/>
      <c r="J322" s="18"/>
      <c r="K322" s="19"/>
      <c r="L322" s="19"/>
      <c r="M322" s="20"/>
      <c r="N322" s="21"/>
      <c r="O322" s="22"/>
      <c r="P322" s="22"/>
      <c r="Q322" s="22"/>
      <c r="R322" s="22"/>
      <c r="S322" s="22"/>
      <c r="T322" s="22"/>
      <c r="U322" s="22"/>
      <c r="V322" s="22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</row>
    <row r="323" spans="2:39" s="12" customFormat="1" ht="33" customHeight="1">
      <c r="B323" s="13"/>
      <c r="C323" s="14"/>
      <c r="D323" s="15"/>
      <c r="E323" s="266"/>
      <c r="F323" s="15"/>
      <c r="G323" s="15"/>
      <c r="H323" s="17"/>
      <c r="I323" s="18"/>
      <c r="J323" s="18"/>
      <c r="K323" s="19"/>
      <c r="L323" s="19"/>
      <c r="M323" s="20"/>
      <c r="N323" s="21"/>
      <c r="O323" s="22"/>
      <c r="P323" s="22"/>
      <c r="Q323" s="22"/>
      <c r="R323" s="22"/>
      <c r="S323" s="22"/>
      <c r="T323" s="22"/>
      <c r="U323" s="22"/>
      <c r="V323" s="22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</row>
    <row r="324" spans="2:39" s="12" customFormat="1" ht="33" customHeight="1">
      <c r="B324" s="13"/>
      <c r="C324" s="14"/>
      <c r="D324" s="15"/>
      <c r="E324" s="266"/>
      <c r="F324" s="15"/>
      <c r="G324" s="15"/>
      <c r="H324" s="17"/>
      <c r="I324" s="18"/>
      <c r="J324" s="18"/>
      <c r="K324" s="19"/>
      <c r="L324" s="19"/>
      <c r="M324" s="20"/>
      <c r="N324" s="21"/>
      <c r="O324" s="22"/>
      <c r="P324" s="22"/>
      <c r="Q324" s="22"/>
      <c r="R324" s="22"/>
      <c r="S324" s="22"/>
      <c r="T324" s="22"/>
      <c r="U324" s="22"/>
      <c r="V324" s="22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</row>
    <row r="325" spans="2:39" s="12" customFormat="1" ht="33" customHeight="1">
      <c r="B325" s="13"/>
      <c r="C325" s="14"/>
      <c r="D325" s="15"/>
      <c r="E325" s="266"/>
      <c r="F325" s="15"/>
      <c r="G325" s="15"/>
      <c r="H325" s="17"/>
      <c r="I325" s="18"/>
      <c r="J325" s="18"/>
      <c r="K325" s="19"/>
      <c r="L325" s="19"/>
      <c r="M325" s="20"/>
      <c r="N325" s="21"/>
      <c r="O325" s="22"/>
      <c r="P325" s="22"/>
      <c r="Q325" s="22"/>
      <c r="R325" s="22"/>
      <c r="S325" s="22"/>
      <c r="T325" s="22"/>
      <c r="U325" s="22"/>
      <c r="V325" s="22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</row>
    <row r="326" spans="2:39" s="12" customFormat="1" ht="33" customHeight="1">
      <c r="B326" s="13"/>
      <c r="C326" s="14"/>
      <c r="D326" s="15"/>
      <c r="E326" s="266"/>
      <c r="F326" s="15"/>
      <c r="G326" s="15"/>
      <c r="H326" s="17"/>
      <c r="I326" s="18"/>
      <c r="J326" s="18"/>
      <c r="K326" s="19"/>
      <c r="L326" s="19"/>
      <c r="M326" s="20"/>
      <c r="N326" s="21"/>
      <c r="O326" s="22"/>
      <c r="P326" s="22"/>
      <c r="Q326" s="22"/>
      <c r="R326" s="22"/>
      <c r="S326" s="22"/>
      <c r="T326" s="22"/>
      <c r="U326" s="22"/>
      <c r="V326" s="22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</row>
    <row r="327" spans="2:39" s="12" customFormat="1" ht="33" customHeight="1">
      <c r="B327" s="13"/>
      <c r="C327" s="14"/>
      <c r="D327" s="15"/>
      <c r="E327" s="266"/>
      <c r="F327" s="15"/>
      <c r="G327" s="15"/>
      <c r="H327" s="17"/>
      <c r="I327" s="18"/>
      <c r="J327" s="18"/>
      <c r="K327" s="19"/>
      <c r="L327" s="19"/>
      <c r="M327" s="20"/>
      <c r="N327" s="21"/>
      <c r="O327" s="22"/>
      <c r="P327" s="22"/>
      <c r="Q327" s="22"/>
      <c r="R327" s="22"/>
      <c r="S327" s="22"/>
      <c r="T327" s="22"/>
      <c r="U327" s="22"/>
      <c r="V327" s="22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</row>
    <row r="328" spans="2:39" s="12" customFormat="1" ht="33" customHeight="1">
      <c r="B328" s="13"/>
      <c r="C328" s="14"/>
      <c r="D328" s="15"/>
      <c r="E328" s="266"/>
      <c r="F328" s="15"/>
      <c r="G328" s="15"/>
      <c r="H328" s="17"/>
      <c r="I328" s="18"/>
      <c r="J328" s="18"/>
      <c r="K328" s="19"/>
      <c r="L328" s="19"/>
      <c r="M328" s="20"/>
      <c r="N328" s="21"/>
      <c r="O328" s="22"/>
      <c r="P328" s="22"/>
      <c r="Q328" s="22"/>
      <c r="R328" s="22"/>
      <c r="S328" s="22"/>
      <c r="T328" s="22"/>
      <c r="U328" s="22"/>
      <c r="V328" s="22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</row>
    <row r="329" spans="2:39" s="12" customFormat="1" ht="33" customHeight="1">
      <c r="B329" s="13"/>
      <c r="C329" s="14"/>
      <c r="D329" s="15"/>
      <c r="E329" s="266"/>
      <c r="F329" s="15"/>
      <c r="G329" s="15"/>
      <c r="H329" s="17"/>
      <c r="I329" s="18"/>
      <c r="J329" s="18"/>
      <c r="K329" s="19"/>
      <c r="L329" s="19"/>
      <c r="M329" s="20"/>
      <c r="N329" s="21"/>
      <c r="O329" s="22"/>
      <c r="P329" s="22"/>
      <c r="Q329" s="22"/>
      <c r="R329" s="22"/>
      <c r="S329" s="22"/>
      <c r="T329" s="22"/>
      <c r="U329" s="22"/>
      <c r="V329" s="22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</row>
    <row r="330" spans="2:39" s="12" customFormat="1" ht="33" customHeight="1">
      <c r="B330" s="13"/>
      <c r="C330" s="14"/>
      <c r="D330" s="15"/>
      <c r="E330" s="266"/>
      <c r="F330" s="15"/>
      <c r="G330" s="15"/>
      <c r="H330" s="17"/>
      <c r="I330" s="18"/>
      <c r="J330" s="18"/>
      <c r="K330" s="19"/>
      <c r="L330" s="19"/>
      <c r="M330" s="20"/>
      <c r="N330" s="21"/>
      <c r="O330" s="22"/>
      <c r="P330" s="22"/>
      <c r="Q330" s="22"/>
      <c r="R330" s="22"/>
      <c r="S330" s="22"/>
      <c r="T330" s="22"/>
      <c r="U330" s="22"/>
      <c r="V330" s="22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</row>
    <row r="331" spans="2:39" s="12" customFormat="1" ht="33" customHeight="1">
      <c r="B331" s="13"/>
      <c r="C331" s="14"/>
      <c r="D331" s="15"/>
      <c r="E331" s="266"/>
      <c r="F331" s="15"/>
      <c r="G331" s="15"/>
      <c r="H331" s="17"/>
      <c r="I331" s="18"/>
      <c r="J331" s="18"/>
      <c r="K331" s="19"/>
      <c r="L331" s="19"/>
      <c r="M331" s="20"/>
      <c r="N331" s="21"/>
      <c r="O331" s="22"/>
      <c r="P331" s="22"/>
      <c r="Q331" s="22"/>
      <c r="R331" s="22"/>
      <c r="S331" s="22"/>
      <c r="T331" s="22"/>
      <c r="U331" s="22"/>
      <c r="V331" s="22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</row>
    <row r="332" spans="2:39" s="12" customFormat="1" ht="33" customHeight="1">
      <c r="B332" s="13"/>
      <c r="C332" s="14"/>
      <c r="D332" s="15"/>
      <c r="E332" s="16"/>
      <c r="F332" s="15"/>
      <c r="G332" s="15"/>
      <c r="H332" s="17"/>
      <c r="I332" s="18"/>
      <c r="J332" s="18"/>
      <c r="K332" s="19"/>
      <c r="L332" s="19"/>
      <c r="M332" s="20"/>
      <c r="N332" s="21"/>
      <c r="O332" s="22"/>
      <c r="P332" s="22"/>
      <c r="Q332" s="22"/>
      <c r="R332" s="22"/>
      <c r="S332" s="22"/>
      <c r="T332" s="22"/>
      <c r="U332" s="22"/>
      <c r="V332" s="22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</row>
    <row r="333" spans="2:39" s="12" customFormat="1" ht="33" customHeight="1">
      <c r="B333" s="13"/>
      <c r="C333" s="14"/>
      <c r="D333" s="15"/>
      <c r="E333" s="16"/>
      <c r="F333" s="15"/>
      <c r="G333" s="15"/>
      <c r="H333" s="17"/>
      <c r="I333" s="18"/>
      <c r="J333" s="18"/>
      <c r="K333" s="19"/>
      <c r="L333" s="19"/>
      <c r="M333" s="20"/>
      <c r="N333" s="21"/>
      <c r="O333" s="22"/>
      <c r="P333" s="22"/>
      <c r="Q333" s="22"/>
      <c r="R333" s="22"/>
      <c r="S333" s="22"/>
      <c r="T333" s="22"/>
      <c r="U333" s="22"/>
      <c r="V333" s="22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</row>
    <row r="334" spans="2:39" s="12" customFormat="1" ht="33" customHeight="1">
      <c r="B334" s="13"/>
      <c r="C334" s="14"/>
      <c r="D334" s="15"/>
      <c r="E334" s="16"/>
      <c r="F334" s="15"/>
      <c r="G334" s="15"/>
      <c r="H334" s="17"/>
      <c r="I334" s="18"/>
      <c r="J334" s="18"/>
      <c r="K334" s="19"/>
      <c r="L334" s="19"/>
      <c r="M334" s="20"/>
      <c r="N334" s="21"/>
      <c r="O334" s="22"/>
      <c r="P334" s="22"/>
      <c r="Q334" s="22"/>
      <c r="R334" s="22"/>
      <c r="S334" s="22"/>
      <c r="T334" s="22"/>
      <c r="U334" s="22"/>
      <c r="V334" s="22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</row>
    <row r="335" spans="2:39" s="12" customFormat="1" ht="33" customHeight="1">
      <c r="B335" s="13"/>
      <c r="C335" s="14"/>
      <c r="D335" s="15"/>
      <c r="E335" s="16"/>
      <c r="F335" s="15"/>
      <c r="G335" s="15"/>
      <c r="H335" s="17"/>
      <c r="I335" s="18"/>
      <c r="J335" s="18"/>
      <c r="K335" s="19"/>
      <c r="L335" s="19"/>
      <c r="M335" s="20"/>
      <c r="N335" s="21"/>
      <c r="O335" s="22"/>
      <c r="P335" s="22"/>
      <c r="Q335" s="22"/>
      <c r="R335" s="22"/>
      <c r="S335" s="22"/>
      <c r="T335" s="22"/>
      <c r="U335" s="22"/>
      <c r="V335" s="22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</row>
    <row r="336" spans="2:39" s="12" customFormat="1" ht="33" customHeight="1">
      <c r="B336" s="13"/>
      <c r="C336" s="14"/>
      <c r="D336" s="15"/>
      <c r="E336" s="16"/>
      <c r="F336" s="15"/>
      <c r="G336" s="15"/>
      <c r="H336" s="17"/>
      <c r="I336" s="18"/>
      <c r="J336" s="18"/>
      <c r="K336" s="19"/>
      <c r="L336" s="19"/>
      <c r="M336" s="20"/>
      <c r="N336" s="21"/>
      <c r="O336" s="22"/>
      <c r="P336" s="22"/>
      <c r="Q336" s="22"/>
      <c r="R336" s="22"/>
      <c r="S336" s="22"/>
      <c r="T336" s="22"/>
      <c r="U336" s="22"/>
      <c r="V336" s="22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</row>
    <row r="337" spans="2:39" s="12" customFormat="1" ht="33" customHeight="1">
      <c r="B337" s="13"/>
      <c r="C337" s="14"/>
      <c r="D337" s="15"/>
      <c r="E337" s="16"/>
      <c r="F337" s="15"/>
      <c r="G337" s="15"/>
      <c r="H337" s="17"/>
      <c r="I337" s="18"/>
      <c r="J337" s="18"/>
      <c r="K337" s="19"/>
      <c r="L337" s="19"/>
      <c r="M337" s="20"/>
      <c r="N337" s="21"/>
      <c r="O337" s="22"/>
      <c r="P337" s="22"/>
      <c r="Q337" s="22"/>
      <c r="R337" s="22"/>
      <c r="S337" s="22"/>
      <c r="T337" s="22"/>
      <c r="U337" s="22"/>
      <c r="V337" s="22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</row>
    <row r="338" spans="2:39" s="12" customFormat="1" ht="33" customHeight="1">
      <c r="B338" s="13"/>
      <c r="C338" s="14"/>
      <c r="D338" s="15"/>
      <c r="E338" s="16"/>
      <c r="F338" s="15"/>
      <c r="G338" s="15"/>
      <c r="H338" s="17"/>
      <c r="I338" s="18"/>
      <c r="J338" s="18"/>
      <c r="K338" s="19"/>
      <c r="L338" s="19"/>
      <c r="M338" s="20"/>
      <c r="N338" s="21"/>
      <c r="O338" s="22"/>
      <c r="P338" s="22"/>
      <c r="Q338" s="22"/>
      <c r="R338" s="22"/>
      <c r="S338" s="22"/>
      <c r="T338" s="22"/>
      <c r="U338" s="22"/>
      <c r="V338" s="22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</row>
    <row r="339" spans="2:39" s="12" customFormat="1" ht="33" customHeight="1">
      <c r="B339" s="13"/>
      <c r="C339" s="14"/>
      <c r="D339" s="15"/>
      <c r="E339" s="16"/>
      <c r="F339" s="15"/>
      <c r="G339" s="15"/>
      <c r="H339" s="17"/>
      <c r="I339" s="18"/>
      <c r="J339" s="18"/>
      <c r="K339" s="19"/>
      <c r="L339" s="19"/>
      <c r="M339" s="20"/>
      <c r="N339" s="21"/>
      <c r="O339" s="22"/>
      <c r="P339" s="22"/>
      <c r="Q339" s="22"/>
      <c r="R339" s="22"/>
      <c r="S339" s="22"/>
      <c r="T339" s="22"/>
      <c r="U339" s="22"/>
      <c r="V339" s="22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</row>
    <row r="340" spans="2:39" s="12" customFormat="1" ht="33" customHeight="1">
      <c r="B340" s="13"/>
      <c r="C340" s="14"/>
      <c r="D340" s="15"/>
      <c r="E340" s="16"/>
      <c r="F340" s="15"/>
      <c r="G340" s="15"/>
      <c r="H340" s="17"/>
      <c r="I340" s="18"/>
      <c r="J340" s="18"/>
      <c r="K340" s="19"/>
      <c r="L340" s="19"/>
      <c r="M340" s="20"/>
      <c r="N340" s="21"/>
      <c r="O340" s="22"/>
      <c r="P340" s="22"/>
      <c r="Q340" s="22"/>
      <c r="R340" s="22"/>
      <c r="S340" s="22"/>
      <c r="T340" s="22"/>
      <c r="U340" s="22"/>
      <c r="V340" s="22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</row>
    <row r="341" spans="2:39" s="12" customFormat="1" ht="33" customHeight="1">
      <c r="B341" s="13"/>
      <c r="C341" s="14"/>
      <c r="D341" s="15"/>
      <c r="E341" s="16"/>
      <c r="F341" s="15"/>
      <c r="G341" s="15"/>
      <c r="H341" s="17"/>
      <c r="I341" s="18"/>
      <c r="J341" s="18"/>
      <c r="K341" s="19"/>
      <c r="L341" s="19"/>
      <c r="M341" s="20"/>
      <c r="N341" s="21"/>
      <c r="O341" s="22"/>
      <c r="P341" s="22"/>
      <c r="Q341" s="22"/>
      <c r="R341" s="22"/>
      <c r="S341" s="22"/>
      <c r="T341" s="22"/>
      <c r="U341" s="22"/>
      <c r="V341" s="22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</row>
    <row r="342" spans="2:39" s="12" customFormat="1" ht="33" customHeight="1">
      <c r="B342" s="13"/>
      <c r="C342" s="14"/>
      <c r="D342" s="15"/>
      <c r="E342" s="16"/>
      <c r="F342" s="15"/>
      <c r="G342" s="15"/>
      <c r="H342" s="17"/>
      <c r="I342" s="18"/>
      <c r="J342" s="18"/>
      <c r="K342" s="19"/>
      <c r="L342" s="19"/>
      <c r="M342" s="20"/>
      <c r="N342" s="21"/>
      <c r="O342" s="22"/>
      <c r="P342" s="22"/>
      <c r="Q342" s="22"/>
      <c r="R342" s="22"/>
      <c r="S342" s="22"/>
      <c r="T342" s="22"/>
      <c r="U342" s="22"/>
      <c r="V342" s="22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</row>
    <row r="343" spans="2:39" s="12" customFormat="1" ht="33" customHeight="1">
      <c r="B343" s="13"/>
      <c r="C343" s="14"/>
      <c r="D343" s="15"/>
      <c r="E343" s="16"/>
      <c r="F343" s="15"/>
      <c r="G343" s="15"/>
      <c r="H343" s="17"/>
      <c r="I343" s="18"/>
      <c r="J343" s="18"/>
      <c r="K343" s="19"/>
      <c r="L343" s="19"/>
      <c r="M343" s="20"/>
      <c r="N343" s="21"/>
      <c r="O343" s="22"/>
      <c r="P343" s="22"/>
      <c r="Q343" s="22"/>
      <c r="R343" s="22"/>
      <c r="S343" s="22"/>
      <c r="T343" s="22"/>
      <c r="U343" s="22"/>
      <c r="V343" s="22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</row>
    <row r="344" spans="2:39" s="12" customFormat="1" ht="33" customHeight="1">
      <c r="B344" s="13"/>
      <c r="C344" s="14"/>
      <c r="D344" s="15"/>
      <c r="E344" s="16"/>
      <c r="F344" s="15"/>
      <c r="G344" s="15"/>
      <c r="H344" s="17"/>
      <c r="I344" s="18"/>
      <c r="J344" s="18"/>
      <c r="K344" s="19"/>
      <c r="L344" s="19"/>
      <c r="M344" s="20"/>
      <c r="N344" s="21"/>
      <c r="O344" s="22"/>
      <c r="P344" s="22"/>
      <c r="Q344" s="22"/>
      <c r="R344" s="22"/>
      <c r="S344" s="22"/>
      <c r="T344" s="22"/>
      <c r="U344" s="22"/>
      <c r="V344" s="22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</row>
    <row r="345" spans="2:39" s="12" customFormat="1" ht="33" customHeight="1">
      <c r="B345" s="13"/>
      <c r="C345" s="14"/>
      <c r="D345" s="15"/>
      <c r="E345" s="16"/>
      <c r="F345" s="15"/>
      <c r="G345" s="15"/>
      <c r="H345" s="17"/>
      <c r="I345" s="18"/>
      <c r="J345" s="18"/>
      <c r="K345" s="19"/>
      <c r="L345" s="19"/>
      <c r="M345" s="20"/>
      <c r="N345" s="21"/>
      <c r="O345" s="22"/>
      <c r="P345" s="22"/>
      <c r="Q345" s="22"/>
      <c r="R345" s="22"/>
      <c r="S345" s="22"/>
      <c r="T345" s="22"/>
      <c r="U345" s="22"/>
      <c r="V345" s="22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</row>
    <row r="346" spans="2:39" s="12" customFormat="1" ht="33" customHeight="1">
      <c r="B346" s="13"/>
      <c r="C346" s="14"/>
      <c r="D346" s="15"/>
      <c r="E346" s="16"/>
      <c r="F346" s="15"/>
      <c r="G346" s="15"/>
      <c r="H346" s="17"/>
      <c r="I346" s="18"/>
      <c r="J346" s="18"/>
      <c r="K346" s="19"/>
      <c r="L346" s="19"/>
      <c r="M346" s="20"/>
      <c r="N346" s="21"/>
      <c r="O346" s="22"/>
      <c r="P346" s="22"/>
      <c r="Q346" s="22"/>
      <c r="R346" s="22"/>
      <c r="S346" s="22"/>
      <c r="T346" s="22"/>
      <c r="U346" s="22"/>
      <c r="V346" s="22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</row>
    <row r="347" spans="2:39" s="12" customFormat="1" ht="33" customHeight="1">
      <c r="B347" s="13"/>
      <c r="C347" s="14"/>
      <c r="D347" s="15"/>
      <c r="E347" s="16"/>
      <c r="F347" s="15"/>
      <c r="G347" s="15"/>
      <c r="H347" s="17"/>
      <c r="I347" s="18"/>
      <c r="J347" s="18"/>
      <c r="K347" s="19"/>
      <c r="L347" s="19"/>
      <c r="M347" s="20"/>
      <c r="N347" s="21"/>
      <c r="O347" s="22"/>
      <c r="P347" s="22"/>
      <c r="Q347" s="22"/>
      <c r="R347" s="22"/>
      <c r="S347" s="22"/>
      <c r="T347" s="22"/>
      <c r="U347" s="22"/>
      <c r="V347" s="22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</row>
    <row r="348" spans="2:39" s="12" customFormat="1" ht="33" customHeight="1">
      <c r="B348" s="13"/>
      <c r="C348" s="14"/>
      <c r="D348" s="15"/>
      <c r="E348" s="16"/>
      <c r="F348" s="15"/>
      <c r="G348" s="15"/>
      <c r="H348" s="17"/>
      <c r="I348" s="18"/>
      <c r="J348" s="18"/>
      <c r="K348" s="19"/>
      <c r="L348" s="19"/>
      <c r="M348" s="20"/>
      <c r="N348" s="21"/>
      <c r="O348" s="22"/>
      <c r="P348" s="22"/>
      <c r="Q348" s="22"/>
      <c r="R348" s="22"/>
      <c r="S348" s="22"/>
      <c r="T348" s="22"/>
      <c r="U348" s="22"/>
      <c r="V348" s="22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</row>
    <row r="349" spans="2:39" s="12" customFormat="1" ht="33" customHeight="1">
      <c r="B349" s="13"/>
      <c r="C349" s="14"/>
      <c r="D349" s="15"/>
      <c r="E349" s="16"/>
      <c r="F349" s="15"/>
      <c r="G349" s="15"/>
      <c r="H349" s="17"/>
      <c r="I349" s="18"/>
      <c r="J349" s="18"/>
      <c r="K349" s="19"/>
      <c r="L349" s="19"/>
      <c r="M349" s="20"/>
      <c r="N349" s="21"/>
      <c r="O349" s="22"/>
      <c r="P349" s="22"/>
      <c r="Q349" s="22"/>
      <c r="R349" s="22"/>
      <c r="S349" s="22"/>
      <c r="T349" s="22"/>
      <c r="U349" s="22"/>
      <c r="V349" s="22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</row>
    <row r="350" spans="2:39" s="12" customFormat="1" ht="33" customHeight="1">
      <c r="B350" s="13"/>
      <c r="C350" s="14"/>
      <c r="D350" s="15"/>
      <c r="E350" s="16"/>
      <c r="F350" s="15"/>
      <c r="G350" s="15"/>
      <c r="H350" s="17"/>
      <c r="I350" s="18"/>
      <c r="J350" s="18"/>
      <c r="K350" s="19"/>
      <c r="L350" s="19"/>
      <c r="M350" s="20"/>
      <c r="N350" s="21"/>
      <c r="O350" s="22"/>
      <c r="P350" s="22"/>
      <c r="Q350" s="22"/>
      <c r="R350" s="22"/>
      <c r="S350" s="22"/>
      <c r="T350" s="22"/>
      <c r="U350" s="22"/>
      <c r="V350" s="22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</row>
    <row r="351" spans="2:39" s="12" customFormat="1" ht="33" customHeight="1">
      <c r="B351" s="13"/>
      <c r="C351" s="14"/>
      <c r="D351" s="15"/>
      <c r="E351" s="16"/>
      <c r="F351" s="15"/>
      <c r="G351" s="15"/>
      <c r="H351" s="17"/>
      <c r="I351" s="18"/>
      <c r="J351" s="18"/>
      <c r="K351" s="19"/>
      <c r="L351" s="19"/>
      <c r="M351" s="20"/>
      <c r="N351" s="21"/>
      <c r="O351" s="22"/>
      <c r="P351" s="22"/>
      <c r="Q351" s="22"/>
      <c r="R351" s="22"/>
      <c r="S351" s="22"/>
      <c r="T351" s="22"/>
      <c r="U351" s="22"/>
      <c r="V351" s="22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</row>
    <row r="352" spans="2:39" s="12" customFormat="1" ht="33" customHeight="1">
      <c r="B352" s="13"/>
      <c r="C352" s="14"/>
      <c r="D352" s="15"/>
      <c r="E352" s="16"/>
      <c r="F352" s="15"/>
      <c r="G352" s="15"/>
      <c r="H352" s="17"/>
      <c r="I352" s="18"/>
      <c r="J352" s="18"/>
      <c r="K352" s="19"/>
      <c r="L352" s="19"/>
      <c r="M352" s="20"/>
      <c r="N352" s="21"/>
      <c r="O352" s="22"/>
      <c r="P352" s="22"/>
      <c r="Q352" s="22"/>
      <c r="R352" s="22"/>
      <c r="S352" s="22"/>
      <c r="T352" s="22"/>
      <c r="U352" s="22"/>
      <c r="V352" s="22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</row>
    <row r="353" spans="2:39" s="12" customFormat="1" ht="33" customHeight="1">
      <c r="B353" s="13"/>
      <c r="C353" s="14"/>
      <c r="D353" s="15"/>
      <c r="E353" s="16"/>
      <c r="F353" s="15"/>
      <c r="G353" s="15"/>
      <c r="H353" s="17"/>
      <c r="I353" s="18"/>
      <c r="J353" s="18"/>
      <c r="K353" s="19"/>
      <c r="L353" s="19"/>
      <c r="M353" s="20"/>
      <c r="N353" s="21"/>
      <c r="O353" s="22"/>
      <c r="P353" s="22"/>
      <c r="Q353" s="22"/>
      <c r="R353" s="22"/>
      <c r="S353" s="22"/>
      <c r="T353" s="22"/>
      <c r="U353" s="22"/>
      <c r="V353" s="22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</row>
    <row r="354" spans="2:39" s="12" customFormat="1" ht="33" customHeight="1">
      <c r="B354" s="13"/>
      <c r="C354" s="14"/>
      <c r="D354" s="15"/>
      <c r="E354" s="16"/>
      <c r="F354" s="15"/>
      <c r="G354" s="15"/>
      <c r="H354" s="17"/>
      <c r="I354" s="18"/>
      <c r="J354" s="18"/>
      <c r="K354" s="19"/>
      <c r="L354" s="19"/>
      <c r="M354" s="20"/>
      <c r="N354" s="21"/>
      <c r="O354" s="22"/>
      <c r="P354" s="22"/>
      <c r="Q354" s="22"/>
      <c r="R354" s="22"/>
      <c r="S354" s="22"/>
      <c r="T354" s="22"/>
      <c r="U354" s="22"/>
      <c r="V354" s="22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</row>
    <row r="355" spans="2:39" s="12" customFormat="1" ht="33" customHeight="1">
      <c r="B355" s="13"/>
      <c r="C355" s="14"/>
      <c r="D355" s="15"/>
      <c r="E355" s="16"/>
      <c r="F355" s="15"/>
      <c r="G355" s="15"/>
      <c r="H355" s="17"/>
      <c r="I355" s="18"/>
      <c r="J355" s="18"/>
      <c r="K355" s="19"/>
      <c r="L355" s="19"/>
      <c r="M355" s="20"/>
      <c r="N355" s="21"/>
      <c r="O355" s="22"/>
      <c r="P355" s="22"/>
      <c r="Q355" s="22"/>
      <c r="R355" s="22"/>
      <c r="S355" s="22"/>
      <c r="T355" s="22"/>
      <c r="U355" s="22"/>
      <c r="V355" s="22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</row>
    <row r="356" spans="2:39" s="12" customFormat="1" ht="33" customHeight="1">
      <c r="B356" s="13"/>
      <c r="C356" s="14"/>
      <c r="D356" s="15"/>
      <c r="E356" s="16"/>
      <c r="F356" s="15"/>
      <c r="G356" s="15"/>
      <c r="H356" s="17"/>
      <c r="I356" s="18"/>
      <c r="J356" s="18"/>
      <c r="K356" s="19"/>
      <c r="L356" s="19"/>
      <c r="M356" s="20"/>
      <c r="N356" s="21"/>
      <c r="O356" s="22"/>
      <c r="P356" s="22"/>
      <c r="Q356" s="22"/>
      <c r="R356" s="22"/>
      <c r="S356" s="22"/>
      <c r="T356" s="22"/>
      <c r="U356" s="22"/>
      <c r="V356" s="22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</row>
    <row r="357" spans="2:39" s="12" customFormat="1" ht="33" customHeight="1">
      <c r="B357" s="13"/>
      <c r="C357" s="14"/>
      <c r="D357" s="15"/>
      <c r="E357" s="16"/>
      <c r="F357" s="15"/>
      <c r="G357" s="15"/>
      <c r="H357" s="17"/>
      <c r="I357" s="18"/>
      <c r="J357" s="18"/>
      <c r="K357" s="19"/>
      <c r="L357" s="19"/>
      <c r="M357" s="20"/>
      <c r="N357" s="21"/>
      <c r="O357" s="22"/>
      <c r="P357" s="22"/>
      <c r="Q357" s="22"/>
      <c r="R357" s="22"/>
      <c r="S357" s="22"/>
      <c r="T357" s="22"/>
      <c r="U357" s="22"/>
      <c r="V357" s="22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</row>
    <row r="358" spans="2:39" s="12" customFormat="1" ht="33" customHeight="1">
      <c r="B358" s="13"/>
      <c r="C358" s="14"/>
      <c r="D358" s="15"/>
      <c r="E358" s="16"/>
      <c r="F358" s="15"/>
      <c r="G358" s="15"/>
      <c r="H358" s="17"/>
      <c r="I358" s="18"/>
      <c r="J358" s="18"/>
      <c r="K358" s="19"/>
      <c r="L358" s="19"/>
      <c r="M358" s="20"/>
      <c r="N358" s="21"/>
      <c r="O358" s="22"/>
      <c r="P358" s="22"/>
      <c r="Q358" s="22"/>
      <c r="R358" s="22"/>
      <c r="S358" s="22"/>
      <c r="T358" s="22"/>
      <c r="U358" s="22"/>
      <c r="V358" s="22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</row>
    <row r="359" spans="2:39" s="12" customFormat="1" ht="33" customHeight="1">
      <c r="B359" s="13"/>
      <c r="C359" s="14"/>
      <c r="D359" s="15"/>
      <c r="E359" s="16"/>
      <c r="F359" s="15"/>
      <c r="G359" s="15"/>
      <c r="H359" s="17"/>
      <c r="I359" s="18"/>
      <c r="J359" s="18"/>
      <c r="K359" s="19"/>
      <c r="L359" s="19"/>
      <c r="M359" s="20"/>
      <c r="N359" s="21"/>
      <c r="O359" s="22"/>
      <c r="P359" s="22"/>
      <c r="Q359" s="22"/>
      <c r="R359" s="22"/>
      <c r="S359" s="22"/>
      <c r="T359" s="22"/>
      <c r="U359" s="22"/>
      <c r="V359" s="22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</row>
    <row r="360" spans="2:39" s="12" customFormat="1" ht="33" customHeight="1">
      <c r="B360" s="13"/>
      <c r="C360" s="14"/>
      <c r="D360" s="15"/>
      <c r="E360" s="16"/>
      <c r="F360" s="15"/>
      <c r="G360" s="15"/>
      <c r="H360" s="17"/>
      <c r="I360" s="18"/>
      <c r="J360" s="18"/>
      <c r="K360" s="19"/>
      <c r="L360" s="19"/>
      <c r="M360" s="20"/>
      <c r="N360" s="21"/>
      <c r="O360" s="22"/>
      <c r="P360" s="22"/>
      <c r="Q360" s="22"/>
      <c r="R360" s="22"/>
      <c r="S360" s="22"/>
      <c r="T360" s="22"/>
      <c r="U360" s="22"/>
      <c r="V360" s="22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</row>
    <row r="361" spans="2:39" s="12" customFormat="1" ht="33" customHeight="1">
      <c r="B361" s="13"/>
      <c r="C361" s="14"/>
      <c r="D361" s="15"/>
      <c r="E361" s="16"/>
      <c r="F361" s="15"/>
      <c r="G361" s="15"/>
      <c r="H361" s="17"/>
      <c r="I361" s="18"/>
      <c r="J361" s="18"/>
      <c r="K361" s="19"/>
      <c r="L361" s="19"/>
      <c r="M361" s="20"/>
      <c r="N361" s="21"/>
      <c r="O361" s="22"/>
      <c r="P361" s="22"/>
      <c r="Q361" s="22"/>
      <c r="R361" s="22"/>
      <c r="S361" s="22"/>
      <c r="T361" s="22"/>
      <c r="U361" s="22"/>
      <c r="V361" s="22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</row>
    <row r="362" spans="2:39" s="12" customFormat="1" ht="33" customHeight="1">
      <c r="B362" s="13"/>
      <c r="C362" s="14"/>
      <c r="D362" s="15"/>
      <c r="E362" s="16"/>
      <c r="F362" s="15"/>
      <c r="G362" s="15"/>
      <c r="H362" s="17"/>
      <c r="I362" s="18"/>
      <c r="J362" s="18"/>
      <c r="K362" s="19"/>
      <c r="L362" s="19"/>
      <c r="M362" s="20"/>
      <c r="N362" s="21"/>
      <c r="O362" s="22"/>
      <c r="P362" s="22"/>
      <c r="Q362" s="22"/>
      <c r="R362" s="22"/>
      <c r="S362" s="22"/>
      <c r="T362" s="22"/>
      <c r="U362" s="22"/>
      <c r="V362" s="22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</row>
    <row r="363" spans="2:39" s="12" customFormat="1" ht="33" customHeight="1">
      <c r="B363" s="13"/>
      <c r="C363" s="14"/>
      <c r="D363" s="15"/>
      <c r="E363" s="16"/>
      <c r="F363" s="15"/>
      <c r="G363" s="15"/>
      <c r="H363" s="17"/>
      <c r="I363" s="18"/>
      <c r="J363" s="18"/>
      <c r="K363" s="19"/>
      <c r="L363" s="19"/>
      <c r="M363" s="20"/>
      <c r="N363" s="21"/>
      <c r="O363" s="22"/>
      <c r="P363" s="22"/>
      <c r="Q363" s="22"/>
      <c r="R363" s="22"/>
      <c r="S363" s="22"/>
      <c r="T363" s="22"/>
      <c r="U363" s="22"/>
      <c r="V363" s="22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</row>
    <row r="364" spans="2:39" s="12" customFormat="1" ht="33" customHeight="1">
      <c r="B364" s="13"/>
      <c r="C364" s="14"/>
      <c r="D364" s="15"/>
      <c r="E364" s="16"/>
      <c r="F364" s="15"/>
      <c r="G364" s="15"/>
      <c r="H364" s="17"/>
      <c r="I364" s="18"/>
      <c r="J364" s="18"/>
      <c r="K364" s="19"/>
      <c r="L364" s="19"/>
      <c r="M364" s="20"/>
      <c r="N364" s="21"/>
      <c r="O364" s="22"/>
      <c r="P364" s="22"/>
      <c r="Q364" s="22"/>
      <c r="R364" s="22"/>
      <c r="S364" s="22"/>
      <c r="T364" s="22"/>
      <c r="U364" s="22"/>
      <c r="V364" s="22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</row>
    <row r="365" spans="2:39" s="12" customFormat="1" ht="33" customHeight="1">
      <c r="B365" s="13"/>
      <c r="C365" s="14"/>
      <c r="D365" s="15"/>
      <c r="E365" s="16"/>
      <c r="F365" s="15"/>
      <c r="G365" s="15"/>
      <c r="H365" s="17"/>
      <c r="I365" s="18"/>
      <c r="J365" s="18"/>
      <c r="K365" s="19"/>
      <c r="L365" s="19"/>
      <c r="M365" s="20"/>
      <c r="N365" s="21"/>
      <c r="O365" s="22"/>
      <c r="P365" s="22"/>
      <c r="Q365" s="22"/>
      <c r="R365" s="22"/>
      <c r="S365" s="22"/>
      <c r="T365" s="22"/>
      <c r="U365" s="22"/>
      <c r="V365" s="22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</row>
    <row r="366" spans="2:39" s="12" customFormat="1" ht="33" customHeight="1">
      <c r="B366" s="13"/>
      <c r="C366" s="14"/>
      <c r="D366" s="15"/>
      <c r="E366" s="16"/>
      <c r="F366" s="15"/>
      <c r="G366" s="15"/>
      <c r="H366" s="17"/>
      <c r="I366" s="18"/>
      <c r="J366" s="18"/>
      <c r="K366" s="19"/>
      <c r="L366" s="19"/>
      <c r="M366" s="20"/>
      <c r="N366" s="21"/>
      <c r="O366" s="22"/>
      <c r="P366" s="22"/>
      <c r="Q366" s="22"/>
      <c r="R366" s="22"/>
      <c r="S366" s="22"/>
      <c r="T366" s="22"/>
      <c r="U366" s="22"/>
      <c r="V366" s="22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</row>
    <row r="367" spans="2:39" s="12" customFormat="1" ht="33" customHeight="1">
      <c r="B367" s="13"/>
      <c r="C367" s="14"/>
      <c r="D367" s="15"/>
      <c r="E367" s="16"/>
      <c r="F367" s="15"/>
      <c r="G367" s="15"/>
      <c r="H367" s="17"/>
      <c r="I367" s="18"/>
      <c r="J367" s="18"/>
      <c r="K367" s="19"/>
      <c r="L367" s="19"/>
      <c r="M367" s="20"/>
      <c r="N367" s="21"/>
      <c r="O367" s="22"/>
      <c r="P367" s="22"/>
      <c r="Q367" s="22"/>
      <c r="R367" s="22"/>
      <c r="S367" s="22"/>
      <c r="T367" s="22"/>
      <c r="U367" s="22"/>
      <c r="V367" s="22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</row>
    <row r="368" spans="2:39" s="12" customFormat="1" ht="33" customHeight="1">
      <c r="B368" s="13"/>
      <c r="C368" s="14"/>
      <c r="D368" s="15"/>
      <c r="E368" s="16"/>
      <c r="F368" s="15"/>
      <c r="G368" s="15"/>
      <c r="H368" s="17"/>
      <c r="I368" s="18"/>
      <c r="J368" s="18"/>
      <c r="K368" s="19"/>
      <c r="L368" s="19"/>
      <c r="M368" s="20"/>
      <c r="N368" s="21"/>
      <c r="O368" s="22"/>
      <c r="P368" s="22"/>
      <c r="Q368" s="22"/>
      <c r="R368" s="22"/>
      <c r="S368" s="22"/>
      <c r="T368" s="22"/>
      <c r="U368" s="22"/>
      <c r="V368" s="22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</row>
    <row r="369" spans="2:39" s="12" customFormat="1" ht="33" customHeight="1">
      <c r="B369" s="13"/>
      <c r="C369" s="14"/>
      <c r="D369" s="15"/>
      <c r="E369" s="16"/>
      <c r="F369" s="15"/>
      <c r="G369" s="15"/>
      <c r="H369" s="17"/>
      <c r="I369" s="18"/>
      <c r="J369" s="18"/>
      <c r="K369" s="19"/>
      <c r="L369" s="19"/>
      <c r="M369" s="20"/>
      <c r="N369" s="21"/>
      <c r="O369" s="22"/>
      <c r="P369" s="22"/>
      <c r="Q369" s="22"/>
      <c r="R369" s="22"/>
      <c r="S369" s="22"/>
      <c r="T369" s="22"/>
      <c r="U369" s="22"/>
      <c r="V369" s="22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</row>
    <row r="370" spans="2:39" s="12" customFormat="1" ht="33" customHeight="1">
      <c r="B370" s="13"/>
      <c r="C370" s="14"/>
      <c r="D370" s="15"/>
      <c r="E370" s="16"/>
      <c r="F370" s="15"/>
      <c r="G370" s="15"/>
      <c r="H370" s="17"/>
      <c r="I370" s="18"/>
      <c r="J370" s="18"/>
      <c r="K370" s="19"/>
      <c r="L370" s="19"/>
      <c r="M370" s="20"/>
      <c r="N370" s="21"/>
      <c r="O370" s="22"/>
      <c r="P370" s="22"/>
      <c r="Q370" s="22"/>
      <c r="R370" s="22"/>
      <c r="S370" s="22"/>
      <c r="T370" s="22"/>
      <c r="U370" s="22"/>
      <c r="V370" s="22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</row>
    <row r="371" spans="2:39" s="12" customFormat="1" ht="33" customHeight="1">
      <c r="B371" s="13"/>
      <c r="C371" s="14"/>
      <c r="D371" s="15"/>
      <c r="E371" s="16"/>
      <c r="F371" s="15"/>
      <c r="G371" s="15"/>
      <c r="H371" s="17"/>
      <c r="I371" s="18"/>
      <c r="J371" s="18"/>
      <c r="K371" s="19"/>
      <c r="L371" s="19"/>
      <c r="M371" s="20"/>
      <c r="N371" s="21"/>
      <c r="O371" s="22"/>
      <c r="P371" s="22"/>
      <c r="Q371" s="22"/>
      <c r="R371" s="22"/>
      <c r="S371" s="22"/>
      <c r="T371" s="22"/>
      <c r="U371" s="22"/>
      <c r="V371" s="22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</row>
    <row r="372" spans="2:39" s="12" customFormat="1" ht="33" customHeight="1">
      <c r="B372" s="13"/>
      <c r="C372" s="14"/>
      <c r="D372" s="15"/>
      <c r="E372" s="16"/>
      <c r="F372" s="15"/>
      <c r="G372" s="15"/>
      <c r="H372" s="17"/>
      <c r="I372" s="18"/>
      <c r="J372" s="18"/>
      <c r="K372" s="19"/>
      <c r="L372" s="19"/>
      <c r="M372" s="20"/>
      <c r="N372" s="21"/>
      <c r="O372" s="22"/>
      <c r="P372" s="22"/>
      <c r="Q372" s="22"/>
      <c r="R372" s="22"/>
      <c r="S372" s="22"/>
      <c r="T372" s="22"/>
      <c r="U372" s="22"/>
      <c r="V372" s="22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</row>
    <row r="373" spans="2:39" s="12" customFormat="1" ht="33" customHeight="1">
      <c r="B373" s="13"/>
      <c r="C373" s="14"/>
      <c r="D373" s="15"/>
      <c r="E373" s="16"/>
      <c r="F373" s="15"/>
      <c r="G373" s="15"/>
      <c r="H373" s="17"/>
      <c r="I373" s="18"/>
      <c r="J373" s="18"/>
      <c r="K373" s="19"/>
      <c r="L373" s="19"/>
      <c r="M373" s="20"/>
      <c r="N373" s="21"/>
      <c r="O373" s="22"/>
      <c r="P373" s="22"/>
      <c r="Q373" s="22"/>
      <c r="R373" s="22"/>
      <c r="S373" s="22"/>
      <c r="T373" s="22"/>
      <c r="U373" s="22"/>
      <c r="V373" s="22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</row>
    <row r="374" spans="2:39" s="12" customFormat="1" ht="33" customHeight="1">
      <c r="B374" s="13"/>
      <c r="C374" s="14"/>
      <c r="D374" s="15"/>
      <c r="E374" s="16"/>
      <c r="F374" s="15"/>
      <c r="G374" s="15"/>
      <c r="H374" s="17"/>
      <c r="I374" s="18"/>
      <c r="J374" s="18"/>
      <c r="K374" s="19"/>
      <c r="L374" s="19"/>
      <c r="M374" s="20"/>
      <c r="N374" s="21"/>
      <c r="O374" s="22"/>
      <c r="P374" s="22"/>
      <c r="Q374" s="22"/>
      <c r="R374" s="22"/>
      <c r="S374" s="22"/>
      <c r="T374" s="22"/>
      <c r="U374" s="22"/>
      <c r="V374" s="22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</row>
    <row r="375" spans="2:39" s="12" customFormat="1" ht="33" customHeight="1">
      <c r="B375" s="13"/>
      <c r="C375" s="14"/>
      <c r="D375" s="15"/>
      <c r="E375" s="16"/>
      <c r="F375" s="15"/>
      <c r="G375" s="15"/>
      <c r="H375" s="17"/>
      <c r="I375" s="18"/>
      <c r="J375" s="18"/>
      <c r="K375" s="19"/>
      <c r="L375" s="19"/>
      <c r="M375" s="20"/>
      <c r="N375" s="21"/>
      <c r="O375" s="22"/>
      <c r="P375" s="22"/>
      <c r="Q375" s="22"/>
      <c r="R375" s="22"/>
      <c r="S375" s="22"/>
      <c r="T375" s="22"/>
      <c r="U375" s="22"/>
      <c r="V375" s="22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</row>
    <row r="376" spans="2:39" s="12" customFormat="1" ht="33" customHeight="1">
      <c r="B376" s="13"/>
      <c r="C376" s="14"/>
      <c r="D376" s="15"/>
      <c r="E376" s="16"/>
      <c r="F376" s="15"/>
      <c r="G376" s="15"/>
      <c r="H376" s="17"/>
      <c r="I376" s="18"/>
      <c r="J376" s="18"/>
      <c r="K376" s="19"/>
      <c r="L376" s="19"/>
      <c r="M376" s="20"/>
      <c r="N376" s="21"/>
      <c r="O376" s="22"/>
      <c r="P376" s="22"/>
      <c r="Q376" s="22"/>
      <c r="R376" s="22"/>
      <c r="S376" s="22"/>
      <c r="T376" s="22"/>
      <c r="U376" s="22"/>
      <c r="V376" s="22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</row>
    <row r="377" spans="2:39" s="12" customFormat="1" ht="33" customHeight="1">
      <c r="B377" s="13"/>
      <c r="C377" s="14"/>
      <c r="D377" s="15"/>
      <c r="E377" s="16"/>
      <c r="F377" s="15"/>
      <c r="G377" s="15"/>
      <c r="H377" s="17"/>
      <c r="I377" s="18"/>
      <c r="J377" s="18"/>
      <c r="K377" s="19"/>
      <c r="L377" s="19"/>
      <c r="M377" s="20"/>
      <c r="N377" s="21"/>
      <c r="O377" s="22"/>
      <c r="P377" s="22"/>
      <c r="Q377" s="22"/>
      <c r="R377" s="22"/>
      <c r="S377" s="22"/>
      <c r="T377" s="22"/>
      <c r="U377" s="22"/>
      <c r="V377" s="22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</row>
    <row r="378" spans="2:39" s="12" customFormat="1" ht="33" customHeight="1">
      <c r="B378" s="13"/>
      <c r="C378" s="14"/>
      <c r="D378" s="15"/>
      <c r="E378" s="16"/>
      <c r="F378" s="15"/>
      <c r="G378" s="15"/>
      <c r="H378" s="17"/>
      <c r="I378" s="18"/>
      <c r="J378" s="18"/>
      <c r="K378" s="19"/>
      <c r="L378" s="19"/>
      <c r="M378" s="20"/>
      <c r="N378" s="21"/>
      <c r="O378" s="22"/>
      <c r="P378" s="22"/>
      <c r="Q378" s="22"/>
      <c r="R378" s="22"/>
      <c r="S378" s="22"/>
      <c r="T378" s="22"/>
      <c r="U378" s="22"/>
      <c r="V378" s="22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</row>
    <row r="379" spans="2:39" s="12" customFormat="1" ht="33" customHeight="1">
      <c r="B379" s="13"/>
      <c r="C379" s="14"/>
      <c r="D379" s="15"/>
      <c r="E379" s="16"/>
      <c r="F379" s="15"/>
      <c r="G379" s="15"/>
      <c r="H379" s="17"/>
      <c r="I379" s="18"/>
      <c r="J379" s="18"/>
      <c r="K379" s="19"/>
      <c r="L379" s="19"/>
      <c r="M379" s="20"/>
      <c r="N379" s="21"/>
      <c r="O379" s="22"/>
      <c r="P379" s="22"/>
      <c r="Q379" s="22"/>
      <c r="R379" s="22"/>
      <c r="S379" s="22"/>
      <c r="T379" s="22"/>
      <c r="U379" s="22"/>
      <c r="V379" s="22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</row>
    <row r="380" spans="2:39" s="12" customFormat="1" ht="33" customHeight="1">
      <c r="B380" s="13"/>
      <c r="C380" s="14"/>
      <c r="D380" s="15"/>
      <c r="E380" s="16"/>
      <c r="F380" s="15"/>
      <c r="G380" s="15"/>
      <c r="H380" s="17"/>
      <c r="I380" s="18"/>
      <c r="J380" s="18"/>
      <c r="K380" s="19"/>
      <c r="L380" s="19"/>
      <c r="M380" s="20"/>
      <c r="N380" s="21"/>
      <c r="O380" s="22"/>
      <c r="P380" s="22"/>
      <c r="Q380" s="22"/>
      <c r="R380" s="22"/>
      <c r="S380" s="22"/>
      <c r="T380" s="22"/>
      <c r="U380" s="22"/>
      <c r="V380" s="22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</row>
    <row r="381" spans="2:39" s="12" customFormat="1" ht="33" customHeight="1">
      <c r="B381" s="13"/>
      <c r="C381" s="14"/>
      <c r="D381" s="15"/>
      <c r="E381" s="16"/>
      <c r="F381" s="15"/>
      <c r="G381" s="15"/>
      <c r="H381" s="17"/>
      <c r="I381" s="18"/>
      <c r="J381" s="18"/>
      <c r="K381" s="19"/>
      <c r="L381" s="19"/>
      <c r="M381" s="20"/>
      <c r="N381" s="21"/>
      <c r="O381" s="22"/>
      <c r="P381" s="22"/>
      <c r="Q381" s="22"/>
      <c r="R381" s="22"/>
      <c r="S381" s="22"/>
      <c r="T381" s="22"/>
      <c r="U381" s="22"/>
      <c r="V381" s="22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</row>
    <row r="382" spans="2:39" s="12" customFormat="1" ht="33" customHeight="1">
      <c r="B382" s="13"/>
      <c r="C382" s="14"/>
      <c r="D382" s="15"/>
      <c r="E382" s="16"/>
      <c r="F382" s="15"/>
      <c r="G382" s="15"/>
      <c r="H382" s="17"/>
      <c r="I382" s="18"/>
      <c r="J382" s="18"/>
      <c r="K382" s="19"/>
      <c r="L382" s="19"/>
      <c r="M382" s="20"/>
      <c r="N382" s="21"/>
      <c r="O382" s="22"/>
      <c r="P382" s="22"/>
      <c r="Q382" s="22"/>
      <c r="R382" s="22"/>
      <c r="S382" s="22"/>
      <c r="T382" s="22"/>
      <c r="U382" s="22"/>
      <c r="V382" s="22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</row>
    <row r="383" spans="2:39" s="12" customFormat="1" ht="33" customHeight="1">
      <c r="B383" s="13"/>
      <c r="C383" s="14"/>
      <c r="D383" s="15"/>
      <c r="E383" s="16"/>
      <c r="F383" s="15"/>
      <c r="G383" s="15"/>
      <c r="H383" s="17"/>
      <c r="I383" s="18"/>
      <c r="J383" s="18"/>
      <c r="K383" s="19"/>
      <c r="L383" s="19"/>
      <c r="M383" s="20"/>
      <c r="N383" s="21"/>
      <c r="O383" s="22"/>
      <c r="P383" s="22"/>
      <c r="Q383" s="22"/>
      <c r="R383" s="22"/>
      <c r="S383" s="22"/>
      <c r="T383" s="22"/>
      <c r="U383" s="22"/>
      <c r="V383" s="22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</row>
    <row r="384" spans="2:39" s="12" customFormat="1" ht="33" customHeight="1">
      <c r="B384" s="13"/>
      <c r="C384" s="14"/>
      <c r="D384" s="15"/>
      <c r="E384" s="16"/>
      <c r="F384" s="15"/>
      <c r="G384" s="15"/>
      <c r="H384" s="17"/>
      <c r="I384" s="18"/>
      <c r="J384" s="18"/>
      <c r="K384" s="19"/>
      <c r="L384" s="19"/>
      <c r="M384" s="20"/>
      <c r="N384" s="21"/>
      <c r="O384" s="22"/>
      <c r="P384" s="22"/>
      <c r="Q384" s="22"/>
      <c r="R384" s="22"/>
      <c r="S384" s="22"/>
      <c r="T384" s="22"/>
      <c r="U384" s="22"/>
      <c r="V384" s="22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</row>
    <row r="385" spans="2:39" s="12" customFormat="1" ht="33" customHeight="1">
      <c r="B385" s="13"/>
      <c r="C385" s="14"/>
      <c r="D385" s="15"/>
      <c r="E385" s="16"/>
      <c r="F385" s="15"/>
      <c r="G385" s="15"/>
      <c r="H385" s="17"/>
      <c r="I385" s="18"/>
      <c r="J385" s="18"/>
      <c r="K385" s="19"/>
      <c r="L385" s="19"/>
      <c r="M385" s="20"/>
      <c r="N385" s="21"/>
      <c r="O385" s="22"/>
      <c r="P385" s="22"/>
      <c r="Q385" s="22"/>
      <c r="R385" s="22"/>
      <c r="S385" s="22"/>
      <c r="T385" s="22"/>
      <c r="U385" s="22"/>
      <c r="V385" s="22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</row>
    <row r="386" spans="2:39" s="12" customFormat="1" ht="33" customHeight="1">
      <c r="B386" s="13"/>
      <c r="C386" s="14"/>
      <c r="D386" s="15"/>
      <c r="E386" s="16"/>
      <c r="F386" s="15"/>
      <c r="G386" s="15"/>
      <c r="H386" s="17"/>
      <c r="I386" s="18"/>
      <c r="J386" s="18"/>
      <c r="K386" s="19"/>
      <c r="L386" s="19"/>
      <c r="M386" s="20"/>
      <c r="N386" s="21"/>
      <c r="O386" s="22"/>
      <c r="P386" s="22"/>
      <c r="Q386" s="22"/>
      <c r="R386" s="22"/>
      <c r="S386" s="22"/>
      <c r="T386" s="22"/>
      <c r="U386" s="22"/>
      <c r="V386" s="22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</row>
    <row r="387" spans="2:39" s="12" customFormat="1" ht="33" customHeight="1">
      <c r="B387" s="13"/>
      <c r="C387" s="14"/>
      <c r="D387" s="15"/>
      <c r="E387" s="16"/>
      <c r="F387" s="15"/>
      <c r="G387" s="15"/>
      <c r="H387" s="17"/>
      <c r="I387" s="18"/>
      <c r="J387" s="18"/>
      <c r="K387" s="19"/>
      <c r="L387" s="19"/>
      <c r="M387" s="20"/>
      <c r="N387" s="21"/>
      <c r="O387" s="22"/>
      <c r="P387" s="22"/>
      <c r="Q387" s="22"/>
      <c r="R387" s="22"/>
      <c r="S387" s="22"/>
      <c r="T387" s="22"/>
      <c r="U387" s="22"/>
      <c r="V387" s="22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</row>
    <row r="388" spans="2:39" s="12" customFormat="1" ht="33" customHeight="1">
      <c r="B388" s="13"/>
      <c r="C388" s="14"/>
      <c r="D388" s="15"/>
      <c r="E388" s="16"/>
      <c r="F388" s="15"/>
      <c r="G388" s="15"/>
      <c r="H388" s="17"/>
      <c r="I388" s="18"/>
      <c r="J388" s="18"/>
      <c r="K388" s="19"/>
      <c r="L388" s="19"/>
      <c r="M388" s="20"/>
      <c r="N388" s="21"/>
      <c r="O388" s="22"/>
      <c r="P388" s="22"/>
      <c r="Q388" s="22"/>
      <c r="R388" s="22"/>
      <c r="S388" s="22"/>
      <c r="T388" s="22"/>
      <c r="U388" s="22"/>
      <c r="V388" s="22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</row>
    <row r="389" spans="2:39" s="12" customFormat="1" ht="33" customHeight="1">
      <c r="B389" s="13"/>
      <c r="C389" s="14"/>
      <c r="D389" s="15"/>
      <c r="E389" s="16"/>
      <c r="F389" s="15"/>
      <c r="G389" s="15"/>
      <c r="H389" s="17"/>
      <c r="I389" s="18"/>
      <c r="J389" s="18"/>
      <c r="K389" s="19"/>
      <c r="L389" s="19"/>
      <c r="M389" s="20"/>
      <c r="N389" s="21"/>
      <c r="O389" s="22"/>
      <c r="P389" s="22"/>
      <c r="Q389" s="22"/>
      <c r="R389" s="22"/>
      <c r="S389" s="22"/>
      <c r="T389" s="22"/>
      <c r="U389" s="22"/>
      <c r="V389" s="22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</row>
    <row r="390" spans="2:39" s="12" customFormat="1" ht="33" customHeight="1">
      <c r="B390" s="13"/>
      <c r="C390" s="14"/>
      <c r="D390" s="15"/>
      <c r="E390" s="16"/>
      <c r="F390" s="15"/>
      <c r="G390" s="15"/>
      <c r="H390" s="17"/>
      <c r="I390" s="18"/>
      <c r="J390" s="18"/>
      <c r="K390" s="19"/>
      <c r="L390" s="19"/>
      <c r="M390" s="20"/>
      <c r="N390" s="21"/>
      <c r="O390" s="22"/>
      <c r="P390" s="22"/>
      <c r="Q390" s="22"/>
      <c r="R390" s="22"/>
      <c r="S390" s="22"/>
      <c r="T390" s="22"/>
      <c r="U390" s="22"/>
      <c r="V390" s="22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</row>
    <row r="391" spans="2:39" s="12" customFormat="1" ht="33" customHeight="1">
      <c r="B391" s="13"/>
      <c r="C391" s="14"/>
      <c r="D391" s="15"/>
      <c r="E391" s="16"/>
      <c r="F391" s="15"/>
      <c r="G391" s="15"/>
      <c r="H391" s="17"/>
      <c r="I391" s="18"/>
      <c r="J391" s="18"/>
      <c r="K391" s="19"/>
      <c r="L391" s="19"/>
      <c r="M391" s="20"/>
      <c r="N391" s="21"/>
      <c r="O391" s="22"/>
      <c r="P391" s="22"/>
      <c r="Q391" s="22"/>
      <c r="R391" s="22"/>
      <c r="S391" s="22"/>
      <c r="T391" s="22"/>
      <c r="U391" s="22"/>
      <c r="V391" s="22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</row>
  </sheetData>
  <sheetProtection selectLockedCells="1" selectUnlockedCells="1"/>
  <printOptions/>
  <pageMargins left="0.9840277777777778" right="1.0236111111111112" top="0.31527777777777777" bottom="0.31527777777777777" header="0.5118110236220472" footer="0.5118110236220472"/>
  <pageSetup horizontalDpi="600" verticalDpi="600" orientation="portrait" paperSize="9" scale="28" r:id="rId1"/>
  <rowBreaks count="22" manualBreakCount="22">
    <brk id="58" max="255" man="1"/>
    <brk id="116" max="255" man="1"/>
    <brk id="174" max="255" man="1"/>
    <brk id="234" max="255" man="1"/>
    <brk id="286" max="255" man="1"/>
    <brk id="363" max="255" man="1"/>
    <brk id="374" max="255" man="1"/>
    <brk id="384" max="255" man="1"/>
    <brk id="401" max="255" man="1"/>
    <brk id="437" max="255" man="1"/>
    <brk id="440" max="255" man="1"/>
    <brk id="459" max="255" man="1"/>
    <brk id="471" max="255" man="1"/>
    <brk id="522" max="255" man="1"/>
    <brk id="551" max="255" man="1"/>
    <brk id="566" max="255" man="1"/>
    <brk id="590" max="255" man="1"/>
    <brk id="605" max="255" man="1"/>
    <brk id="613" max="255" man="1"/>
    <brk id="625" max="255" man="1"/>
    <brk id="640" max="255" man="1"/>
    <brk id="658" max="255" man="1"/>
  </rowBreaks>
  <colBreaks count="4" manualBreakCount="4">
    <brk id="5" max="65535" man="1"/>
    <brk id="13" max="65535" man="1"/>
    <brk id="15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9"/>
  <sheetViews>
    <sheetView view="pageBreakPreview" zoomScale="35" zoomScaleSheetLayoutView="35" zoomScalePageLayoutView="0" workbookViewId="0" topLeftCell="A147">
      <selection activeCell="D158" sqref="D158"/>
    </sheetView>
  </sheetViews>
  <sheetFormatPr defaultColWidth="56.140625" defaultRowHeight="33" customHeight="1"/>
  <cols>
    <col min="1" max="1" width="26.57421875" style="1" customWidth="1"/>
    <col min="2" max="2" width="26.57421875" style="2" customWidth="1"/>
    <col min="3" max="3" width="109.28125" style="3" customWidth="1"/>
    <col min="4" max="4" width="57.28125" style="4" customWidth="1"/>
    <col min="5" max="5" width="38.140625" style="5" customWidth="1"/>
    <col min="6" max="6" width="42.421875" style="4" customWidth="1"/>
    <col min="7" max="7" width="99.00390625" style="4" customWidth="1"/>
    <col min="8" max="8" width="90.57421875" style="6" customWidth="1"/>
    <col min="9" max="17" width="56.140625" style="21" customWidth="1"/>
    <col min="18" max="36" width="56.140625" style="12" customWidth="1"/>
    <col min="37" max="235" width="56.140625" style="1" customWidth="1"/>
  </cols>
  <sheetData>
    <row r="1" spans="1:17" s="12" customFormat="1" ht="44.25" customHeight="1">
      <c r="A1" s="24"/>
      <c r="B1" s="25"/>
      <c r="C1" s="25" t="s">
        <v>0</v>
      </c>
      <c r="D1" s="24"/>
      <c r="E1" s="26"/>
      <c r="F1" s="26"/>
      <c r="G1" s="27"/>
      <c r="H1" s="28"/>
      <c r="I1" s="21"/>
      <c r="J1" s="21"/>
      <c r="K1" s="21"/>
      <c r="L1" s="21"/>
      <c r="M1" s="21"/>
      <c r="N1" s="21"/>
      <c r="O1" s="21"/>
      <c r="P1" s="21"/>
      <c r="Q1" s="21"/>
    </row>
    <row r="2" spans="1:233" s="23" customFormat="1" ht="63.75" customHeight="1">
      <c r="A2" s="35"/>
      <c r="B2" s="36">
        <v>2024</v>
      </c>
      <c r="C2" s="37" t="s">
        <v>2</v>
      </c>
      <c r="D2" s="38" t="s">
        <v>3</v>
      </c>
      <c r="E2" s="36" t="s">
        <v>4</v>
      </c>
      <c r="F2" s="36" t="s">
        <v>5</v>
      </c>
      <c r="G2" s="39"/>
      <c r="H2" s="40"/>
      <c r="I2" s="267"/>
      <c r="J2" s="267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HY2" s="33"/>
    </row>
    <row r="3" spans="1:36" s="34" customFormat="1" ht="61.5" customHeight="1">
      <c r="A3" s="45" t="s">
        <v>6</v>
      </c>
      <c r="B3" s="45" t="s">
        <v>7</v>
      </c>
      <c r="C3" s="45"/>
      <c r="D3" s="36">
        <v>2024</v>
      </c>
      <c r="E3" s="36" t="s">
        <v>8</v>
      </c>
      <c r="F3" s="36" t="s">
        <v>9</v>
      </c>
      <c r="G3" s="39"/>
      <c r="H3" s="4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</row>
    <row r="4" spans="1:36" s="34" customFormat="1" ht="44.25" customHeight="1">
      <c r="A4" s="47"/>
      <c r="B4" s="47">
        <v>1111</v>
      </c>
      <c r="C4" s="46" t="s">
        <v>10</v>
      </c>
      <c r="D4" s="48">
        <v>650000</v>
      </c>
      <c r="E4" s="48">
        <v>650000</v>
      </c>
      <c r="F4" s="48">
        <v>522451.09</v>
      </c>
      <c r="G4" s="49"/>
      <c r="H4" s="5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</row>
    <row r="5" spans="1:36" s="46" customFormat="1" ht="44.25" customHeight="1">
      <c r="A5" s="47"/>
      <c r="B5" s="47">
        <v>1112</v>
      </c>
      <c r="C5" s="46" t="s">
        <v>11</v>
      </c>
      <c r="D5" s="48">
        <v>50000</v>
      </c>
      <c r="E5" s="48">
        <v>50000</v>
      </c>
      <c r="F5" s="48">
        <v>38898.33</v>
      </c>
      <c r="G5" s="49"/>
      <c r="H5" s="5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</row>
    <row r="6" spans="1:36" s="46" customFormat="1" ht="44.25" customHeight="1">
      <c r="A6" s="47"/>
      <c r="B6" s="47">
        <v>1113</v>
      </c>
      <c r="C6" s="46" t="s">
        <v>12</v>
      </c>
      <c r="D6" s="48">
        <v>160000</v>
      </c>
      <c r="E6" s="48">
        <v>160000</v>
      </c>
      <c r="F6" s="48">
        <v>136361.72</v>
      </c>
      <c r="G6" s="49"/>
      <c r="H6" s="50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</row>
    <row r="7" spans="1:36" s="46" customFormat="1" ht="44.25" customHeight="1">
      <c r="A7" s="47"/>
      <c r="B7" s="47">
        <v>1121</v>
      </c>
      <c r="C7" s="46" t="s">
        <v>13</v>
      </c>
      <c r="D7" s="48">
        <v>1050000</v>
      </c>
      <c r="E7" s="48">
        <v>1050000</v>
      </c>
      <c r="F7" s="48">
        <v>979344.62</v>
      </c>
      <c r="G7" s="49"/>
      <c r="H7" s="50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</row>
    <row r="8" spans="1:36" s="46" customFormat="1" ht="44.25" customHeight="1">
      <c r="A8" s="47"/>
      <c r="B8" s="47">
        <v>1122</v>
      </c>
      <c r="C8" s="46" t="s">
        <v>14</v>
      </c>
      <c r="D8" s="48">
        <v>35000</v>
      </c>
      <c r="E8" s="48">
        <v>35000</v>
      </c>
      <c r="F8" s="48"/>
      <c r="G8" s="49"/>
      <c r="H8" s="50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</row>
    <row r="9" spans="1:36" s="46" customFormat="1" ht="44.25" customHeight="1">
      <c r="A9" s="47"/>
      <c r="B9" s="47">
        <v>1211</v>
      </c>
      <c r="C9" s="46" t="s">
        <v>15</v>
      </c>
      <c r="D9" s="48">
        <v>2000000</v>
      </c>
      <c r="E9" s="48">
        <v>2000000</v>
      </c>
      <c r="F9" s="48">
        <v>1742724.52</v>
      </c>
      <c r="G9" s="49"/>
      <c r="H9" s="50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</row>
    <row r="10" spans="1:36" s="46" customFormat="1" ht="44.25" customHeight="1">
      <c r="A10" s="47"/>
      <c r="B10" s="47">
        <v>1511</v>
      </c>
      <c r="C10" s="46" t="s">
        <v>16</v>
      </c>
      <c r="D10" s="48">
        <v>200000</v>
      </c>
      <c r="E10" s="48">
        <v>250000</v>
      </c>
      <c r="F10" s="48">
        <v>147693.31</v>
      </c>
      <c r="G10" s="49"/>
      <c r="H10" s="50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</row>
    <row r="11" spans="1:36" s="46" customFormat="1" ht="44.25" customHeight="1">
      <c r="A11" s="56"/>
      <c r="B11" s="56"/>
      <c r="C11" s="57" t="s">
        <v>17</v>
      </c>
      <c r="D11" s="58">
        <f>SUM(D4:D10)</f>
        <v>4145000</v>
      </c>
      <c r="E11" s="58">
        <f>SUM(E4:E10)</f>
        <v>4195000</v>
      </c>
      <c r="F11" s="58">
        <f>SUM(F4:F10)</f>
        <v>3567473.5900000003</v>
      </c>
      <c r="G11" s="49"/>
      <c r="H11" s="50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</row>
    <row r="12" spans="1:36" s="46" customFormat="1" ht="44.25" customHeight="1">
      <c r="A12" s="47"/>
      <c r="B12" s="47">
        <v>1334</v>
      </c>
      <c r="C12" s="46" t="s">
        <v>18</v>
      </c>
      <c r="D12" s="48">
        <v>5000</v>
      </c>
      <c r="E12" s="48">
        <v>5000</v>
      </c>
      <c r="F12" s="48">
        <v>1949.1</v>
      </c>
      <c r="G12" s="49"/>
      <c r="H12" s="50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</row>
    <row r="13" spans="1:36" s="46" customFormat="1" ht="44.25" customHeight="1">
      <c r="A13" s="47"/>
      <c r="B13" s="47">
        <v>1340</v>
      </c>
      <c r="C13" s="46" t="s">
        <v>19</v>
      </c>
      <c r="D13" s="48">
        <v>200000</v>
      </c>
      <c r="E13" s="48">
        <v>200000</v>
      </c>
      <c r="F13" s="48">
        <v>171250</v>
      </c>
      <c r="G13" s="49"/>
      <c r="H13" s="50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</row>
    <row r="14" spans="1:36" s="46" customFormat="1" ht="44.25" customHeight="1">
      <c r="A14" s="47"/>
      <c r="B14" s="47">
        <v>1341</v>
      </c>
      <c r="C14" s="46" t="s">
        <v>20</v>
      </c>
      <c r="D14" s="48">
        <v>4000</v>
      </c>
      <c r="E14" s="48">
        <v>4000</v>
      </c>
      <c r="F14" s="48">
        <v>2500</v>
      </c>
      <c r="G14" s="49"/>
      <c r="H14" s="50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</row>
    <row r="15" spans="1:233" s="59" customFormat="1" ht="44.25" customHeight="1">
      <c r="A15" s="47"/>
      <c r="B15" s="47">
        <v>1361</v>
      </c>
      <c r="C15" s="46" t="s">
        <v>21</v>
      </c>
      <c r="D15" s="48">
        <v>2000</v>
      </c>
      <c r="E15" s="48">
        <v>2000</v>
      </c>
      <c r="F15" s="48">
        <v>770</v>
      </c>
      <c r="G15" s="49"/>
      <c r="H15" s="50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HY15" s="46"/>
    </row>
    <row r="16" spans="1:233" s="59" customFormat="1" ht="44.25" customHeight="1">
      <c r="A16" s="47"/>
      <c r="B16" s="47">
        <v>1381</v>
      </c>
      <c r="C16" s="46" t="s">
        <v>22</v>
      </c>
      <c r="D16" s="48">
        <v>25000</v>
      </c>
      <c r="E16" s="48">
        <v>25000</v>
      </c>
      <c r="F16" s="48">
        <v>23839.66</v>
      </c>
      <c r="G16" s="49"/>
      <c r="H16" s="50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HY16" s="46"/>
    </row>
    <row r="17" spans="1:233" s="59" customFormat="1" ht="44.25" customHeight="1">
      <c r="A17" s="47"/>
      <c r="B17" s="47">
        <v>1382</v>
      </c>
      <c r="C17" s="46" t="s">
        <v>23</v>
      </c>
      <c r="D17" s="48"/>
      <c r="E17" s="48"/>
      <c r="F17" s="48">
        <v>0</v>
      </c>
      <c r="G17" s="49"/>
      <c r="H17" s="50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HY17" s="46"/>
    </row>
    <row r="18" spans="1:233" s="59" customFormat="1" ht="44.25" customHeight="1">
      <c r="A18" s="65"/>
      <c r="B18" s="65"/>
      <c r="C18" s="66" t="s">
        <v>24</v>
      </c>
      <c r="D18" s="67">
        <f>SUM(D12:D17)</f>
        <v>236000</v>
      </c>
      <c r="E18" s="67">
        <f>SUM(E12:E17)</f>
        <v>236000</v>
      </c>
      <c r="F18" s="67">
        <f>SUM(F12:F17)</f>
        <v>200308.76</v>
      </c>
      <c r="G18" s="68"/>
      <c r="H18" s="50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HY18" s="46"/>
    </row>
    <row r="19" spans="1:233" s="59" customFormat="1" ht="44.25" customHeight="1">
      <c r="A19" s="47"/>
      <c r="B19" s="47">
        <v>4111</v>
      </c>
      <c r="C19" s="46" t="s">
        <v>25</v>
      </c>
      <c r="D19" s="69"/>
      <c r="E19" s="48">
        <v>38600</v>
      </c>
      <c r="F19" s="48">
        <v>38600</v>
      </c>
      <c r="G19" s="49" t="s">
        <v>26</v>
      </c>
      <c r="H19" s="50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HY19" s="46"/>
    </row>
    <row r="20" spans="1:233" s="59" customFormat="1" ht="44.25" customHeight="1">
      <c r="A20" s="47"/>
      <c r="B20" s="47">
        <v>4112</v>
      </c>
      <c r="C20" s="46" t="s">
        <v>27</v>
      </c>
      <c r="D20" s="70">
        <v>0</v>
      </c>
      <c r="E20" s="71">
        <v>105400</v>
      </c>
      <c r="F20" s="71">
        <v>79047</v>
      </c>
      <c r="G20" s="72" t="s">
        <v>28</v>
      </c>
      <c r="H20" s="50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HY20" s="46"/>
    </row>
    <row r="21" spans="1:233" s="59" customFormat="1" ht="44.25" customHeight="1">
      <c r="A21" s="73"/>
      <c r="B21" s="47">
        <v>4121</v>
      </c>
      <c r="C21" s="46" t="s">
        <v>29</v>
      </c>
      <c r="D21" s="48"/>
      <c r="E21" s="48"/>
      <c r="F21" s="48"/>
      <c r="G21" s="74" t="s">
        <v>30</v>
      </c>
      <c r="H21" s="50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HY21" s="46"/>
    </row>
    <row r="22" spans="1:36" s="46" customFormat="1" ht="44.25" customHeight="1">
      <c r="A22" s="73"/>
      <c r="B22" s="47">
        <v>4216</v>
      </c>
      <c r="C22" s="46" t="s">
        <v>31</v>
      </c>
      <c r="D22" s="48"/>
      <c r="E22" s="48"/>
      <c r="F22" s="48"/>
      <c r="G22" s="76"/>
      <c r="H22" s="50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</row>
    <row r="23" spans="1:36" s="46" customFormat="1" ht="44.25" customHeight="1">
      <c r="A23" s="73"/>
      <c r="B23" s="47">
        <v>4122</v>
      </c>
      <c r="C23" s="46" t="s">
        <v>32</v>
      </c>
      <c r="D23" s="77"/>
      <c r="E23" s="48">
        <v>400000</v>
      </c>
      <c r="F23" s="48">
        <v>400000</v>
      </c>
      <c r="G23" s="78" t="s">
        <v>33</v>
      </c>
      <c r="H23" s="50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</row>
    <row r="24" spans="1:36" s="46" customFormat="1" ht="44.25" customHeight="1">
      <c r="A24" s="73"/>
      <c r="B24" s="47">
        <v>4222</v>
      </c>
      <c r="C24" s="46" t="s">
        <v>34</v>
      </c>
      <c r="D24" s="77"/>
      <c r="E24" s="48">
        <v>145200</v>
      </c>
      <c r="F24" s="48">
        <v>145200</v>
      </c>
      <c r="G24" s="76" t="s">
        <v>35</v>
      </c>
      <c r="H24" s="50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</row>
    <row r="25" spans="1:36" s="46" customFormat="1" ht="44.25" customHeight="1">
      <c r="A25" s="56"/>
      <c r="B25" s="56"/>
      <c r="C25" s="57" t="s">
        <v>36</v>
      </c>
      <c r="D25" s="79">
        <f>SUM(D19:D24)</f>
        <v>0</v>
      </c>
      <c r="E25" s="79">
        <f>SUM(E19:E24)</f>
        <v>689200</v>
      </c>
      <c r="F25" s="79">
        <f>SUM(F19:F24)</f>
        <v>662847</v>
      </c>
      <c r="G25" s="49"/>
      <c r="H25" s="80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</row>
    <row r="26" spans="1:36" s="46" customFormat="1" ht="44.25" customHeight="1">
      <c r="A26" s="73">
        <v>1032</v>
      </c>
      <c r="B26" s="47">
        <v>2324</v>
      </c>
      <c r="C26" s="46" t="s">
        <v>37</v>
      </c>
      <c r="D26" s="48">
        <v>200000</v>
      </c>
      <c r="E26" s="48">
        <v>200000</v>
      </c>
      <c r="F26" s="48">
        <v>102990</v>
      </c>
      <c r="G26" s="49" t="s">
        <v>38</v>
      </c>
      <c r="H26" s="81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</row>
    <row r="27" spans="1:36" s="53" customFormat="1" ht="44.25" customHeight="1">
      <c r="A27" s="56">
        <v>1032</v>
      </c>
      <c r="B27" s="82"/>
      <c r="C27" s="57" t="s">
        <v>39</v>
      </c>
      <c r="D27" s="79">
        <f>SUM(D26)</f>
        <v>200000</v>
      </c>
      <c r="E27" s="79">
        <f>SUM(E26)</f>
        <v>200000</v>
      </c>
      <c r="F27" s="79">
        <f>SUM(F26)</f>
        <v>102990</v>
      </c>
      <c r="G27" s="49"/>
      <c r="H27" s="80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</row>
    <row r="28" spans="1:36" s="46" customFormat="1" ht="44.25" customHeight="1">
      <c r="A28" s="47">
        <v>2141</v>
      </c>
      <c r="B28" s="47">
        <v>2132</v>
      </c>
      <c r="C28" s="46" t="s">
        <v>40</v>
      </c>
      <c r="D28" s="48">
        <v>24000</v>
      </c>
      <c r="E28" s="48">
        <v>24000</v>
      </c>
      <c r="F28" s="48">
        <v>14500</v>
      </c>
      <c r="G28" s="49" t="s">
        <v>41</v>
      </c>
      <c r="H28" s="81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</row>
    <row r="29" spans="1:36" s="53" customFormat="1" ht="44.25" customHeight="1">
      <c r="A29" s="56">
        <v>2141</v>
      </c>
      <c r="B29" s="56"/>
      <c r="C29" s="57"/>
      <c r="D29" s="58">
        <f>SUM(D28)</f>
        <v>24000</v>
      </c>
      <c r="E29" s="58">
        <f>SUM(E28)</f>
        <v>24000</v>
      </c>
      <c r="F29" s="58">
        <f>SUM(F28)</f>
        <v>14500</v>
      </c>
      <c r="G29" s="49"/>
      <c r="H29" s="80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</row>
    <row r="30" spans="1:36" s="46" customFormat="1" ht="44.25" customHeight="1">
      <c r="A30" s="47">
        <v>2310</v>
      </c>
      <c r="B30" s="47">
        <v>2111</v>
      </c>
      <c r="C30" s="46" t="s">
        <v>42</v>
      </c>
      <c r="D30" s="48">
        <v>300000</v>
      </c>
      <c r="E30" s="48">
        <v>305000</v>
      </c>
      <c r="F30" s="48">
        <v>295810</v>
      </c>
      <c r="G30" s="49"/>
      <c r="H30" s="80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</row>
    <row r="31" spans="1:36" s="46" customFormat="1" ht="44.25" customHeight="1">
      <c r="A31" s="56">
        <v>2310</v>
      </c>
      <c r="B31" s="56"/>
      <c r="C31" s="57"/>
      <c r="D31" s="58">
        <f>SUM(D30)</f>
        <v>300000</v>
      </c>
      <c r="E31" s="58">
        <f>SUM(E30)</f>
        <v>305000</v>
      </c>
      <c r="F31" s="58">
        <f>SUM(F30)</f>
        <v>295810</v>
      </c>
      <c r="G31" s="49"/>
      <c r="H31" s="80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</row>
    <row r="32" spans="1:36" s="46" customFormat="1" ht="44.25" customHeight="1">
      <c r="A32" s="83">
        <v>3392</v>
      </c>
      <c r="B32" s="83">
        <v>2111</v>
      </c>
      <c r="C32" s="53" t="s">
        <v>43</v>
      </c>
      <c r="D32" s="48">
        <v>5000</v>
      </c>
      <c r="E32" s="48">
        <v>5000</v>
      </c>
      <c r="F32" s="48">
        <v>0</v>
      </c>
      <c r="G32" s="49"/>
      <c r="H32" s="81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</row>
    <row r="33" spans="1:36" s="53" customFormat="1" ht="44.25" customHeight="1">
      <c r="A33" s="47">
        <v>3392</v>
      </c>
      <c r="B33" s="47">
        <v>2132</v>
      </c>
      <c r="C33" s="46" t="s">
        <v>40</v>
      </c>
      <c r="D33" s="48">
        <v>45000</v>
      </c>
      <c r="E33" s="48">
        <v>45000</v>
      </c>
      <c r="F33" s="48">
        <v>40580</v>
      </c>
      <c r="G33" s="49" t="s">
        <v>44</v>
      </c>
      <c r="H33" s="81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</row>
    <row r="34" spans="1:36" s="53" customFormat="1" ht="44.25" customHeight="1">
      <c r="A34" s="47"/>
      <c r="B34" s="36">
        <v>2024</v>
      </c>
      <c r="C34" s="37" t="s">
        <v>2</v>
      </c>
      <c r="D34" s="38" t="s">
        <v>3</v>
      </c>
      <c r="E34" s="36" t="s">
        <v>4</v>
      </c>
      <c r="F34" s="36" t="s">
        <v>5</v>
      </c>
      <c r="G34" s="49"/>
      <c r="H34" s="81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</row>
    <row r="35" spans="1:36" s="53" customFormat="1" ht="44.25" customHeight="1">
      <c r="A35" s="47"/>
      <c r="B35" s="45" t="s">
        <v>7</v>
      </c>
      <c r="C35" s="45"/>
      <c r="D35" s="36" t="s">
        <v>215</v>
      </c>
      <c r="E35" s="36" t="s">
        <v>8</v>
      </c>
      <c r="F35" s="36" t="s">
        <v>9</v>
      </c>
      <c r="G35" s="49"/>
      <c r="H35" s="81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</row>
    <row r="36" spans="1:36" s="53" customFormat="1" ht="44.25" customHeight="1">
      <c r="A36" s="47">
        <v>3392</v>
      </c>
      <c r="B36" s="47">
        <v>2310</v>
      </c>
      <c r="C36" s="46" t="s">
        <v>45</v>
      </c>
      <c r="D36" s="48">
        <v>5000</v>
      </c>
      <c r="E36" s="48">
        <v>5000</v>
      </c>
      <c r="F36" s="48">
        <v>0</v>
      </c>
      <c r="G36" s="49"/>
      <c r="H36" s="81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</row>
    <row r="37" spans="1:36" s="53" customFormat="1" ht="44.25" customHeight="1">
      <c r="A37" s="56">
        <v>3392</v>
      </c>
      <c r="B37" s="56"/>
      <c r="C37" s="57"/>
      <c r="D37" s="79">
        <f>SUM(D32:D36)</f>
        <v>55000</v>
      </c>
      <c r="E37" s="79">
        <f>SUM(E32:E36)</f>
        <v>55000</v>
      </c>
      <c r="F37" s="79">
        <f>SUM(F32:F36)</f>
        <v>40580</v>
      </c>
      <c r="G37" s="49"/>
      <c r="H37" s="80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</row>
    <row r="38" spans="1:36" s="46" customFormat="1" ht="44.25" customHeight="1">
      <c r="A38" s="83">
        <v>3399</v>
      </c>
      <c r="B38" s="83">
        <v>2111</v>
      </c>
      <c r="C38" s="53"/>
      <c r="D38" s="84"/>
      <c r="E38" s="84"/>
      <c r="F38" s="84"/>
      <c r="G38" s="49"/>
      <c r="H38" s="81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</row>
    <row r="39" spans="1:36" s="53" customFormat="1" ht="44.25" customHeight="1">
      <c r="A39" s="56">
        <v>3399</v>
      </c>
      <c r="B39" s="56"/>
      <c r="C39" s="57" t="s">
        <v>46</v>
      </c>
      <c r="D39" s="79">
        <f>SUM(D38)</f>
        <v>0</v>
      </c>
      <c r="E39" s="79">
        <f>SUM(E38)</f>
        <v>0</v>
      </c>
      <c r="F39" s="79">
        <f>SUM(F38)</f>
        <v>0</v>
      </c>
      <c r="G39" s="49"/>
      <c r="H39" s="80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</row>
    <row r="40" spans="1:36" s="46" customFormat="1" ht="44.25" customHeight="1">
      <c r="A40" s="47">
        <v>3429</v>
      </c>
      <c r="B40" s="47">
        <v>2111</v>
      </c>
      <c r="C40" s="46" t="s">
        <v>43</v>
      </c>
      <c r="D40" s="48">
        <v>8000</v>
      </c>
      <c r="E40" s="48">
        <v>8000</v>
      </c>
      <c r="F40" s="48"/>
      <c r="G40" s="49" t="s">
        <v>47</v>
      </c>
      <c r="H40" s="81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</row>
    <row r="41" spans="1:36" s="53" customFormat="1" ht="44.25" customHeight="1">
      <c r="A41" s="47">
        <v>3429</v>
      </c>
      <c r="B41" s="47">
        <v>2132</v>
      </c>
      <c r="C41" s="46" t="s">
        <v>40</v>
      </c>
      <c r="D41" s="48"/>
      <c r="E41" s="48"/>
      <c r="F41" s="48"/>
      <c r="G41" s="49"/>
      <c r="H41" s="81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</row>
    <row r="42" spans="1:36" s="53" customFormat="1" ht="44.25" customHeight="1">
      <c r="A42" s="56">
        <v>3429</v>
      </c>
      <c r="B42" s="56"/>
      <c r="C42" s="57" t="s">
        <v>48</v>
      </c>
      <c r="D42" s="79">
        <f>SUM(D40:D41)</f>
        <v>8000</v>
      </c>
      <c r="E42" s="79">
        <f>SUM(E40:E41)</f>
        <v>8000</v>
      </c>
      <c r="F42" s="79">
        <f>SUM(F40:F41)</f>
        <v>0</v>
      </c>
      <c r="G42" s="49"/>
      <c r="H42" s="80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</row>
    <row r="43" spans="1:36" s="46" customFormat="1" ht="44.25" customHeight="1">
      <c r="A43" s="83">
        <v>3639</v>
      </c>
      <c r="B43" s="83">
        <v>2111</v>
      </c>
      <c r="C43" s="53" t="s">
        <v>43</v>
      </c>
      <c r="D43" s="84"/>
      <c r="E43" s="84">
        <v>0</v>
      </c>
      <c r="F43" s="84">
        <v>0</v>
      </c>
      <c r="G43" s="49"/>
      <c r="H43" s="81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</row>
    <row r="44" spans="1:36" s="53" customFormat="1" ht="44.25" customHeight="1">
      <c r="A44" s="47">
        <v>3639</v>
      </c>
      <c r="B44" s="47">
        <v>2131</v>
      </c>
      <c r="C44" s="46" t="s">
        <v>49</v>
      </c>
      <c r="D44" s="48">
        <v>35000</v>
      </c>
      <c r="E44" s="48">
        <v>35000</v>
      </c>
      <c r="F44" s="48"/>
      <c r="G44" s="49"/>
      <c r="H44" s="81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</row>
    <row r="45" spans="1:36" s="53" customFormat="1" ht="44.25" customHeight="1">
      <c r="A45" s="47">
        <v>3639</v>
      </c>
      <c r="B45" s="47">
        <v>3111</v>
      </c>
      <c r="C45" s="46" t="s">
        <v>50</v>
      </c>
      <c r="D45" s="48">
        <v>10000</v>
      </c>
      <c r="E45" s="48">
        <v>10000</v>
      </c>
      <c r="F45" s="48"/>
      <c r="G45" s="49"/>
      <c r="H45" s="50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</row>
    <row r="46" spans="1:36" s="46" customFormat="1" ht="44.25" customHeight="1">
      <c r="A46" s="47">
        <v>3639</v>
      </c>
      <c r="B46" s="47">
        <v>3121</v>
      </c>
      <c r="C46" s="46" t="s">
        <v>51</v>
      </c>
      <c r="D46" s="48"/>
      <c r="E46" s="48">
        <v>0</v>
      </c>
      <c r="F46" s="48">
        <v>0</v>
      </c>
      <c r="G46" s="49"/>
      <c r="H46" s="50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</row>
    <row r="47" spans="1:36" s="46" customFormat="1" ht="44.25" customHeight="1">
      <c r="A47" s="56">
        <v>3639</v>
      </c>
      <c r="B47" s="56"/>
      <c r="C47" s="57" t="s">
        <v>52</v>
      </c>
      <c r="D47" s="79">
        <f>SUM(D43:D46)</f>
        <v>45000</v>
      </c>
      <c r="E47" s="79">
        <f>SUM(E43:E46)</f>
        <v>45000</v>
      </c>
      <c r="F47" s="79">
        <f>SUM(F43:F46)</f>
        <v>0</v>
      </c>
      <c r="G47" s="49"/>
      <c r="H47" s="80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</row>
    <row r="48" spans="1:36" s="46" customFormat="1" ht="44.25" customHeight="1">
      <c r="A48" s="47">
        <v>3739</v>
      </c>
      <c r="B48" s="47">
        <v>2222</v>
      </c>
      <c r="C48" s="46" t="s">
        <v>53</v>
      </c>
      <c r="D48" s="48">
        <v>20000</v>
      </c>
      <c r="E48" s="48">
        <v>20000</v>
      </c>
      <c r="F48" s="48"/>
      <c r="G48" s="49"/>
      <c r="H48" s="80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</row>
    <row r="49" spans="1:36" s="46" customFormat="1" ht="44.25" customHeight="1">
      <c r="A49" s="56">
        <v>3739</v>
      </c>
      <c r="B49" s="56"/>
      <c r="C49" s="57" t="s">
        <v>54</v>
      </c>
      <c r="D49" s="58">
        <f>SUM(D48)</f>
        <v>20000</v>
      </c>
      <c r="E49" s="58">
        <f>SUM(E48)</f>
        <v>20000</v>
      </c>
      <c r="F49" s="58">
        <f>SUM(F48)</f>
        <v>0</v>
      </c>
      <c r="G49" s="49" t="s">
        <v>55</v>
      </c>
      <c r="H49" s="80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</row>
    <row r="50" spans="1:36" s="46" customFormat="1" ht="44.25" customHeight="1">
      <c r="A50" s="83">
        <v>3722</v>
      </c>
      <c r="B50" s="83">
        <v>2111</v>
      </c>
      <c r="C50" s="53" t="s">
        <v>43</v>
      </c>
      <c r="D50" s="48">
        <v>40000</v>
      </c>
      <c r="E50" s="48">
        <v>40000</v>
      </c>
      <c r="F50" s="48">
        <v>25225</v>
      </c>
      <c r="G50" s="49"/>
      <c r="H50" s="81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</row>
    <row r="51" spans="1:36" s="53" customFormat="1" ht="44.25" customHeight="1">
      <c r="A51" s="56">
        <v>3722</v>
      </c>
      <c r="B51" s="56"/>
      <c r="C51" s="57" t="s">
        <v>52</v>
      </c>
      <c r="D51" s="58">
        <f>SUM(D50)</f>
        <v>40000</v>
      </c>
      <c r="E51" s="58">
        <f>SUM(E50)</f>
        <v>40000</v>
      </c>
      <c r="F51" s="58">
        <f>SUM(F50)</f>
        <v>25225</v>
      </c>
      <c r="G51" s="49" t="s">
        <v>56</v>
      </c>
      <c r="H51" s="80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</row>
    <row r="52" spans="1:36" s="46" customFormat="1" ht="44.25" customHeight="1">
      <c r="A52" s="47">
        <v>6171</v>
      </c>
      <c r="B52" s="47">
        <v>2111</v>
      </c>
      <c r="C52" s="46" t="s">
        <v>43</v>
      </c>
      <c r="D52" s="48">
        <v>10000</v>
      </c>
      <c r="E52" s="48">
        <v>10000</v>
      </c>
      <c r="F52" s="48">
        <v>500</v>
      </c>
      <c r="G52" s="49"/>
      <c r="H52" s="80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</row>
    <row r="53" spans="1:36" s="46" customFormat="1" ht="44.25" customHeight="1">
      <c r="A53" s="47">
        <v>6171</v>
      </c>
      <c r="B53" s="47">
        <v>2119</v>
      </c>
      <c r="C53" s="46" t="s">
        <v>57</v>
      </c>
      <c r="D53" s="48">
        <v>5000</v>
      </c>
      <c r="E53" s="48">
        <v>5000</v>
      </c>
      <c r="F53" s="48">
        <v>1600</v>
      </c>
      <c r="G53" s="49"/>
      <c r="H53" s="80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</row>
    <row r="54" spans="1:36" s="46" customFormat="1" ht="44.25" customHeight="1">
      <c r="A54" s="47">
        <v>6171</v>
      </c>
      <c r="B54" s="47">
        <v>2131</v>
      </c>
      <c r="C54" s="46" t="s">
        <v>49</v>
      </c>
      <c r="D54" s="48">
        <v>2000</v>
      </c>
      <c r="E54" s="48">
        <v>2000</v>
      </c>
      <c r="F54" s="48"/>
      <c r="G54" s="49"/>
      <c r="H54" s="80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</row>
    <row r="55" spans="1:36" s="46" customFormat="1" ht="44.25" customHeight="1">
      <c r="A55" s="56">
        <v>6171</v>
      </c>
      <c r="B55" s="56"/>
      <c r="C55" s="57" t="s">
        <v>58</v>
      </c>
      <c r="D55" s="58">
        <f>SUM(D52:D54)</f>
        <v>17000</v>
      </c>
      <c r="E55" s="58">
        <f>SUM(E52:E54)</f>
        <v>17000</v>
      </c>
      <c r="F55" s="58">
        <f>SUM(F52:F54)</f>
        <v>2100</v>
      </c>
      <c r="G55" s="86">
        <f>SUM(G52:G54)</f>
        <v>0</v>
      </c>
      <c r="H55" s="87">
        <f>SUM(H52:H54)</f>
        <v>0</v>
      </c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</row>
    <row r="56" spans="1:36" s="46" customFormat="1" ht="44.25" customHeight="1">
      <c r="A56" s="47">
        <v>6310</v>
      </c>
      <c r="B56" s="47">
        <v>2141</v>
      </c>
      <c r="C56" s="46" t="s">
        <v>59</v>
      </c>
      <c r="D56" s="48">
        <v>1000</v>
      </c>
      <c r="E56" s="48">
        <v>1000</v>
      </c>
      <c r="F56" s="48"/>
      <c r="G56" s="49"/>
      <c r="H56" s="81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</row>
    <row r="57" spans="1:36" s="53" customFormat="1" ht="44.25" customHeight="1">
      <c r="A57" s="56">
        <v>6310</v>
      </c>
      <c r="B57" s="56"/>
      <c r="C57" s="57" t="s">
        <v>60</v>
      </c>
      <c r="D57" s="79">
        <f>SUM(D56)</f>
        <v>1000</v>
      </c>
      <c r="E57" s="79">
        <f>SUM(E56)</f>
        <v>1000</v>
      </c>
      <c r="F57" s="79">
        <f>SUM(F56)</f>
        <v>0</v>
      </c>
      <c r="G57" s="49"/>
      <c r="H57" s="80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</row>
    <row r="58" spans="1:36" s="46" customFormat="1" ht="44.25" customHeight="1">
      <c r="A58" s="56"/>
      <c r="B58" s="56"/>
      <c r="C58" s="57" t="s">
        <v>61</v>
      </c>
      <c r="D58" s="79">
        <f>SUM(D57+D55+D51+D49+D47+D42+D39+D37+D31+D29+D27)</f>
        <v>710000</v>
      </c>
      <c r="E58" s="79">
        <f>SUM(E57,E55+E51+E49+E47+E42+E39+E37+E31+E29+E27)</f>
        <v>715000</v>
      </c>
      <c r="F58" s="79">
        <f>SUM(F57,F55+F51+F49+F47+F42+F39+F37+F31+F29+F27)</f>
        <v>481205</v>
      </c>
      <c r="G58" s="49"/>
      <c r="H58" s="80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</row>
    <row r="59" spans="1:36" s="46" customFormat="1" ht="44.25" customHeight="1">
      <c r="A59" s="88"/>
      <c r="B59" s="88"/>
      <c r="C59" s="89" t="s">
        <v>62</v>
      </c>
      <c r="D59" s="90">
        <f>SUM(D58+D25+D18+D11)</f>
        <v>5091000</v>
      </c>
      <c r="E59" s="90">
        <f>SUM(E58+E25+E18+E11)</f>
        <v>5835200</v>
      </c>
      <c r="F59" s="90">
        <f>SUM(F58+F25+F18+F11)</f>
        <v>4911834.350000001</v>
      </c>
      <c r="G59" s="49"/>
      <c r="H59" s="81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</row>
    <row r="60" spans="1:36" s="53" customFormat="1" ht="332.25" customHeight="1">
      <c r="A60" s="83"/>
      <c r="B60" s="83"/>
      <c r="C60" s="63"/>
      <c r="D60" s="110"/>
      <c r="E60" s="110"/>
      <c r="F60" s="110"/>
      <c r="G60" s="49"/>
      <c r="H60" s="81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</row>
    <row r="61" spans="1:36" s="53" customFormat="1" ht="44.25" customHeight="1">
      <c r="A61" s="35"/>
      <c r="B61" s="36">
        <v>2024</v>
      </c>
      <c r="C61" s="37" t="s">
        <v>63</v>
      </c>
      <c r="D61" s="38" t="s">
        <v>3</v>
      </c>
      <c r="E61" s="36" t="s">
        <v>4</v>
      </c>
      <c r="F61" s="36" t="s">
        <v>5</v>
      </c>
      <c r="G61" s="49"/>
      <c r="H61" s="91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</row>
    <row r="62" spans="1:36" s="46" customFormat="1" ht="42" customHeight="1">
      <c r="A62" s="45" t="s">
        <v>6</v>
      </c>
      <c r="B62" s="45" t="s">
        <v>7</v>
      </c>
      <c r="C62" s="45"/>
      <c r="D62" s="36" t="s">
        <v>215</v>
      </c>
      <c r="E62" s="36" t="s">
        <v>8</v>
      </c>
      <c r="F62" s="36" t="s">
        <v>9</v>
      </c>
      <c r="G62" s="49"/>
      <c r="H62" s="92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</row>
    <row r="63" spans="1:233" s="59" customFormat="1" ht="42" customHeight="1">
      <c r="A63" s="83">
        <v>1032</v>
      </c>
      <c r="B63" s="83">
        <v>5169</v>
      </c>
      <c r="C63" s="52" t="s">
        <v>64</v>
      </c>
      <c r="D63" s="93"/>
      <c r="E63" s="93"/>
      <c r="F63" s="93"/>
      <c r="G63" s="49"/>
      <c r="H63" s="94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HY63" s="46"/>
    </row>
    <row r="64" spans="1:36" s="53" customFormat="1" ht="42" customHeight="1">
      <c r="A64" s="56">
        <v>1032</v>
      </c>
      <c r="B64" s="56"/>
      <c r="C64" s="95" t="s">
        <v>39</v>
      </c>
      <c r="D64" s="96">
        <f>SUM(D63)</f>
        <v>0</v>
      </c>
      <c r="E64" s="96">
        <f>SUM(E63)</f>
        <v>0</v>
      </c>
      <c r="F64" s="96">
        <f>SUM(F63)</f>
        <v>0</v>
      </c>
      <c r="G64" s="97"/>
      <c r="H64" s="98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</row>
    <row r="65" spans="1:36" s="57" customFormat="1" ht="42" customHeight="1">
      <c r="A65" s="83">
        <v>2141</v>
      </c>
      <c r="B65" s="83">
        <v>5137</v>
      </c>
      <c r="C65" s="52" t="s">
        <v>65</v>
      </c>
      <c r="D65" s="93">
        <v>5000</v>
      </c>
      <c r="E65" s="93">
        <v>5000</v>
      </c>
      <c r="F65" s="93">
        <v>0</v>
      </c>
      <c r="G65" s="49" t="s">
        <v>216</v>
      </c>
      <c r="H65" s="94"/>
      <c r="I65" s="269"/>
      <c r="J65" s="269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</row>
    <row r="66" spans="1:36" s="53" customFormat="1" ht="42" customHeight="1">
      <c r="A66" s="83">
        <v>2141</v>
      </c>
      <c r="B66" s="83">
        <v>5139</v>
      </c>
      <c r="C66" s="52" t="s">
        <v>66</v>
      </c>
      <c r="D66" s="93">
        <v>5000</v>
      </c>
      <c r="E66" s="93">
        <v>5000</v>
      </c>
      <c r="F66" s="93">
        <v>0</v>
      </c>
      <c r="G66" s="49"/>
      <c r="H66" s="94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</row>
    <row r="67" spans="1:36" s="53" customFormat="1" ht="42" customHeight="1">
      <c r="A67" s="83">
        <v>2141</v>
      </c>
      <c r="B67" s="83">
        <v>5155</v>
      </c>
      <c r="C67" s="52" t="s">
        <v>67</v>
      </c>
      <c r="D67" s="93">
        <v>8000</v>
      </c>
      <c r="E67" s="93">
        <v>8000</v>
      </c>
      <c r="F67" s="93">
        <v>7450</v>
      </c>
      <c r="G67" s="49"/>
      <c r="H67" s="94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</row>
    <row r="68" spans="1:36" s="53" customFormat="1" ht="42" customHeight="1">
      <c r="A68" s="83">
        <v>2141</v>
      </c>
      <c r="B68" s="83">
        <v>5169</v>
      </c>
      <c r="C68" s="52" t="s">
        <v>64</v>
      </c>
      <c r="D68" s="93">
        <v>5000</v>
      </c>
      <c r="E68" s="93">
        <v>5000</v>
      </c>
      <c r="F68" s="93"/>
      <c r="G68" s="49"/>
      <c r="H68" s="94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</row>
    <row r="69" spans="1:36" s="53" customFormat="1" ht="42" customHeight="1">
      <c r="A69" s="83">
        <v>2141</v>
      </c>
      <c r="B69" s="83">
        <v>5171</v>
      </c>
      <c r="C69" s="52" t="s">
        <v>68</v>
      </c>
      <c r="D69" s="93">
        <v>10000</v>
      </c>
      <c r="E69" s="93">
        <v>20000</v>
      </c>
      <c r="F69" s="93"/>
      <c r="G69" s="101"/>
      <c r="H69" s="94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</row>
    <row r="70" spans="1:36" s="53" customFormat="1" ht="42" customHeight="1">
      <c r="A70" s="83">
        <v>2141</v>
      </c>
      <c r="B70" s="83">
        <v>5229</v>
      </c>
      <c r="C70" s="52" t="s">
        <v>69</v>
      </c>
      <c r="D70" s="124">
        <v>34000</v>
      </c>
      <c r="E70" s="93">
        <v>34000</v>
      </c>
      <c r="F70" s="93"/>
      <c r="G70" s="101" t="s">
        <v>70</v>
      </c>
      <c r="H70" s="94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</row>
    <row r="71" spans="1:36" s="53" customFormat="1" ht="42" customHeight="1">
      <c r="A71" s="56">
        <v>2141</v>
      </c>
      <c r="B71" s="56">
        <v>2141</v>
      </c>
      <c r="C71" s="95" t="s">
        <v>71</v>
      </c>
      <c r="D71" s="96">
        <f>SUM(D65:D70)</f>
        <v>67000</v>
      </c>
      <c r="E71" s="96">
        <f>SUM(E65:E70)</f>
        <v>77000</v>
      </c>
      <c r="F71" s="96">
        <f>SUM(F65:F70)</f>
        <v>7450</v>
      </c>
      <c r="G71" s="49"/>
      <c r="H71" s="92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</row>
    <row r="72" spans="1:233" s="63" customFormat="1" ht="42" customHeight="1">
      <c r="A72" s="82">
        <v>2212</v>
      </c>
      <c r="B72" s="82">
        <v>5137</v>
      </c>
      <c r="C72" s="104" t="s">
        <v>65</v>
      </c>
      <c r="D72" s="105"/>
      <c r="E72" s="105">
        <v>5000</v>
      </c>
      <c r="F72" s="105">
        <v>2305</v>
      </c>
      <c r="G72" s="49"/>
      <c r="H72" s="94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HY72" s="53"/>
    </row>
    <row r="73" spans="1:36" s="53" customFormat="1" ht="42" customHeight="1">
      <c r="A73" s="83">
        <v>2212</v>
      </c>
      <c r="B73" s="83">
        <v>5139</v>
      </c>
      <c r="C73" s="52" t="s">
        <v>66</v>
      </c>
      <c r="D73" s="93">
        <v>6000</v>
      </c>
      <c r="E73" s="93">
        <v>6000</v>
      </c>
      <c r="F73" s="93">
        <v>3460.49</v>
      </c>
      <c r="G73" s="49"/>
      <c r="H73" s="48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</row>
    <row r="74" spans="1:36" s="53" customFormat="1" ht="42" customHeight="1">
      <c r="A74" s="83">
        <v>2212</v>
      </c>
      <c r="B74" s="83">
        <v>5169</v>
      </c>
      <c r="C74" s="52" t="s">
        <v>64</v>
      </c>
      <c r="D74" s="93">
        <v>3000</v>
      </c>
      <c r="E74" s="93">
        <v>3000</v>
      </c>
      <c r="F74" s="93"/>
      <c r="G74" s="49"/>
      <c r="H74" s="48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</row>
    <row r="75" spans="1:36" s="53" customFormat="1" ht="42" customHeight="1">
      <c r="A75" s="83">
        <v>2212</v>
      </c>
      <c r="B75" s="83">
        <v>5171</v>
      </c>
      <c r="C75" s="52" t="s">
        <v>72</v>
      </c>
      <c r="D75" s="271">
        <v>50000</v>
      </c>
      <c r="E75" s="93">
        <v>990000</v>
      </c>
      <c r="F75" s="93">
        <v>965074.49</v>
      </c>
      <c r="G75" s="106" t="s">
        <v>73</v>
      </c>
      <c r="H75" s="48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</row>
    <row r="76" spans="1:36" s="46" customFormat="1" ht="42" customHeight="1">
      <c r="A76" s="47">
        <v>2212</v>
      </c>
      <c r="B76" s="47">
        <v>6121</v>
      </c>
      <c r="C76" s="107" t="s">
        <v>74</v>
      </c>
      <c r="D76" s="271">
        <v>200000</v>
      </c>
      <c r="E76" s="93">
        <v>200000</v>
      </c>
      <c r="F76" s="93">
        <v>200000</v>
      </c>
      <c r="G76" s="108" t="s">
        <v>75</v>
      </c>
      <c r="H76" s="48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</row>
    <row r="77" spans="1:36" s="46" customFormat="1" ht="42" customHeight="1">
      <c r="A77" s="82">
        <v>2212</v>
      </c>
      <c r="B77" s="82"/>
      <c r="C77" s="57" t="s">
        <v>76</v>
      </c>
      <c r="D77" s="109">
        <f>SUM(D72:D76)</f>
        <v>259000</v>
      </c>
      <c r="E77" s="109">
        <f>SUM(E72:E76)</f>
        <v>1204000</v>
      </c>
      <c r="F77" s="109">
        <f>SUM(F72:F76)</f>
        <v>1170839.98</v>
      </c>
      <c r="G77" s="49"/>
      <c r="H77" s="110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</row>
    <row r="78" spans="1:36" s="53" customFormat="1" ht="42" customHeight="1">
      <c r="A78" s="83">
        <v>2219</v>
      </c>
      <c r="B78" s="83">
        <v>6121</v>
      </c>
      <c r="C78" s="53" t="s">
        <v>74</v>
      </c>
      <c r="D78" s="111">
        <v>0</v>
      </c>
      <c r="E78" s="112"/>
      <c r="F78" s="112"/>
      <c r="G78" s="49"/>
      <c r="H78" s="110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</row>
    <row r="79" spans="1:36" s="53" customFormat="1" ht="42" customHeight="1">
      <c r="A79" s="83">
        <v>2219</v>
      </c>
      <c r="B79" s="83">
        <v>5171</v>
      </c>
      <c r="C79" s="53" t="s">
        <v>68</v>
      </c>
      <c r="D79" s="111"/>
      <c r="E79" s="111">
        <v>0</v>
      </c>
      <c r="F79" s="111">
        <v>0</v>
      </c>
      <c r="G79" s="49"/>
      <c r="H79" s="84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</row>
    <row r="80" spans="1:36" s="59" customFormat="1" ht="42" customHeight="1">
      <c r="A80" s="56">
        <v>2219</v>
      </c>
      <c r="B80" s="56"/>
      <c r="C80" s="57" t="s">
        <v>77</v>
      </c>
      <c r="D80" s="109">
        <f>SUM(D78:D79)</f>
        <v>0</v>
      </c>
      <c r="E80" s="109">
        <f>SUM(E78:E79)</f>
        <v>0</v>
      </c>
      <c r="F80" s="109">
        <f>SUM(F78:F79)</f>
        <v>0</v>
      </c>
      <c r="G80" s="113"/>
      <c r="H80" s="110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</row>
    <row r="81" spans="1:36" s="46" customFormat="1" ht="42" customHeight="1">
      <c r="A81" s="47">
        <v>2292</v>
      </c>
      <c r="B81" s="47">
        <v>5323</v>
      </c>
      <c r="C81" s="46" t="s">
        <v>78</v>
      </c>
      <c r="D81" s="102">
        <v>10000</v>
      </c>
      <c r="E81" s="93">
        <v>10000</v>
      </c>
      <c r="F81" s="93">
        <v>9120</v>
      </c>
      <c r="G81" s="49"/>
      <c r="H81" s="93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</row>
    <row r="82" spans="1:36" s="46" customFormat="1" ht="42" customHeight="1">
      <c r="A82" s="56">
        <v>2292</v>
      </c>
      <c r="B82" s="82"/>
      <c r="C82" s="57" t="s">
        <v>79</v>
      </c>
      <c r="D82" s="109">
        <f>SUM(D81)</f>
        <v>10000</v>
      </c>
      <c r="E82" s="109">
        <f>SUM(E81)</f>
        <v>10000</v>
      </c>
      <c r="F82" s="109">
        <f>SUM(F81)</f>
        <v>9120</v>
      </c>
      <c r="G82" s="49"/>
      <c r="H82" s="112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</row>
    <row r="83" spans="1:36" s="53" customFormat="1" ht="42" customHeight="1">
      <c r="A83" s="83">
        <v>2310</v>
      </c>
      <c r="B83" s="83">
        <v>5021</v>
      </c>
      <c r="C83" s="53" t="s">
        <v>80</v>
      </c>
      <c r="D83" s="111">
        <v>70000</v>
      </c>
      <c r="E83" s="111">
        <v>70000</v>
      </c>
      <c r="F83" s="111">
        <v>60610</v>
      </c>
      <c r="G83" s="49" t="s">
        <v>81</v>
      </c>
      <c r="H83" s="111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</row>
    <row r="84" spans="1:36" s="53" customFormat="1" ht="42" customHeight="1">
      <c r="A84" s="83">
        <v>2310</v>
      </c>
      <c r="B84" s="83">
        <v>5132</v>
      </c>
      <c r="C84" s="53" t="s">
        <v>82</v>
      </c>
      <c r="D84" s="111">
        <v>1000</v>
      </c>
      <c r="E84" s="111">
        <v>1000</v>
      </c>
      <c r="F84" s="111">
        <v>0</v>
      </c>
      <c r="G84" s="49"/>
      <c r="H84" s="111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</row>
    <row r="85" spans="1:36" s="53" customFormat="1" ht="42" customHeight="1">
      <c r="A85" s="83">
        <v>2310</v>
      </c>
      <c r="B85" s="83">
        <v>5137</v>
      </c>
      <c r="C85" s="53" t="s">
        <v>65</v>
      </c>
      <c r="D85" s="111"/>
      <c r="E85" s="111">
        <v>0</v>
      </c>
      <c r="F85" s="111"/>
      <c r="G85" s="49"/>
      <c r="H85" s="111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</row>
    <row r="86" spans="1:36" s="53" customFormat="1" ht="42" customHeight="1">
      <c r="A86" s="83">
        <v>2310</v>
      </c>
      <c r="B86" s="83">
        <v>5139</v>
      </c>
      <c r="C86" s="53" t="s">
        <v>66</v>
      </c>
      <c r="D86" s="111">
        <v>215000</v>
      </c>
      <c r="E86" s="111">
        <v>215000</v>
      </c>
      <c r="F86" s="111">
        <v>190958.83</v>
      </c>
      <c r="G86" s="49"/>
      <c r="H86" s="111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</row>
    <row r="87" spans="1:36" s="53" customFormat="1" ht="42" customHeight="1">
      <c r="A87" s="47">
        <v>2310</v>
      </c>
      <c r="B87" s="83">
        <v>5154</v>
      </c>
      <c r="C87" s="53" t="s">
        <v>83</v>
      </c>
      <c r="D87" s="111">
        <v>90000</v>
      </c>
      <c r="E87" s="111">
        <v>90000</v>
      </c>
      <c r="F87" s="111">
        <v>76394.45</v>
      </c>
      <c r="G87" s="49"/>
      <c r="H87" s="111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</row>
    <row r="88" spans="1:36" s="53" customFormat="1" ht="42" customHeight="1">
      <c r="A88" s="83">
        <v>2310</v>
      </c>
      <c r="B88" s="83">
        <v>5163</v>
      </c>
      <c r="C88" s="53" t="s">
        <v>84</v>
      </c>
      <c r="D88" s="111"/>
      <c r="E88" s="111"/>
      <c r="F88" s="111"/>
      <c r="G88" s="49"/>
      <c r="H88" s="111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</row>
    <row r="89" spans="1:36" s="53" customFormat="1" ht="42" customHeight="1">
      <c r="A89" s="83">
        <v>2310</v>
      </c>
      <c r="B89" s="83">
        <v>5169</v>
      </c>
      <c r="C89" s="53" t="s">
        <v>64</v>
      </c>
      <c r="D89" s="111">
        <v>220000</v>
      </c>
      <c r="E89" s="111">
        <v>210000</v>
      </c>
      <c r="F89" s="111">
        <v>186117.5</v>
      </c>
      <c r="G89" s="101"/>
      <c r="H89" s="111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</row>
    <row r="90" spans="1:36" s="53" customFormat="1" ht="42" customHeight="1">
      <c r="A90" s="47">
        <v>2310</v>
      </c>
      <c r="B90" s="83">
        <v>5171</v>
      </c>
      <c r="C90" s="53" t="s">
        <v>68</v>
      </c>
      <c r="D90" s="111">
        <v>50000</v>
      </c>
      <c r="E90" s="111">
        <v>100000</v>
      </c>
      <c r="F90" s="111">
        <v>4114</v>
      </c>
      <c r="G90" s="114"/>
      <c r="H90" s="111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</row>
    <row r="91" spans="1:36" s="46" customFormat="1" ht="42" customHeight="1">
      <c r="A91" s="47">
        <v>2310</v>
      </c>
      <c r="B91" s="47">
        <v>6121</v>
      </c>
      <c r="C91" s="46" t="s">
        <v>74</v>
      </c>
      <c r="D91" s="93"/>
      <c r="E91" s="93"/>
      <c r="F91" s="93"/>
      <c r="G91" s="49"/>
      <c r="H91" s="93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</row>
    <row r="92" spans="1:36" s="46" customFormat="1" ht="42" customHeight="1">
      <c r="A92" s="56">
        <v>2310</v>
      </c>
      <c r="B92" s="82"/>
      <c r="C92" s="57" t="s">
        <v>86</v>
      </c>
      <c r="D92" s="109">
        <f>SUM(D83:D91)</f>
        <v>646000</v>
      </c>
      <c r="E92" s="109">
        <f>SUM(E83:E91)</f>
        <v>686000</v>
      </c>
      <c r="F92" s="109">
        <f>SUM(F83:F91)</f>
        <v>518194.77999999997</v>
      </c>
      <c r="G92" s="49"/>
      <c r="H92" s="112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</row>
    <row r="93" spans="1:36" s="53" customFormat="1" ht="42" customHeight="1">
      <c r="A93" s="83">
        <v>2321</v>
      </c>
      <c r="B93" s="83">
        <v>5021</v>
      </c>
      <c r="C93" s="53" t="s">
        <v>80</v>
      </c>
      <c r="D93" s="111">
        <v>4000</v>
      </c>
      <c r="E93" s="111">
        <v>4000</v>
      </c>
      <c r="F93" s="111"/>
      <c r="G93" s="49"/>
      <c r="H93" s="111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</row>
    <row r="94" spans="1:36" s="53" customFormat="1" ht="42" customHeight="1">
      <c r="A94" s="83">
        <v>2321</v>
      </c>
      <c r="B94" s="83">
        <v>5139</v>
      </c>
      <c r="C94" s="53" t="s">
        <v>66</v>
      </c>
      <c r="D94" s="111">
        <v>15000</v>
      </c>
      <c r="E94" s="111">
        <v>15000</v>
      </c>
      <c r="F94" s="111"/>
      <c r="G94" s="49"/>
      <c r="H94" s="111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</row>
    <row r="95" spans="1:36" s="53" customFormat="1" ht="42" customHeight="1">
      <c r="A95" s="83">
        <v>2321</v>
      </c>
      <c r="B95" s="83">
        <v>5169</v>
      </c>
      <c r="C95" s="53" t="s">
        <v>88</v>
      </c>
      <c r="D95" s="111">
        <v>6000</v>
      </c>
      <c r="E95" s="111">
        <v>6000</v>
      </c>
      <c r="F95" s="111">
        <v>0</v>
      </c>
      <c r="G95" s="49"/>
      <c r="H95" s="111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</row>
    <row r="96" spans="1:36" s="53" customFormat="1" ht="42" customHeight="1">
      <c r="A96" s="83">
        <v>2321</v>
      </c>
      <c r="B96" s="83">
        <v>5171</v>
      </c>
      <c r="C96" s="53" t="s">
        <v>68</v>
      </c>
      <c r="D96" s="118">
        <v>250000</v>
      </c>
      <c r="E96" s="111">
        <v>350000</v>
      </c>
      <c r="F96" s="111">
        <v>314371</v>
      </c>
      <c r="G96" s="49" t="s">
        <v>89</v>
      </c>
      <c r="H96" s="111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</row>
    <row r="97" spans="1:36" s="53" customFormat="1" ht="42" customHeight="1">
      <c r="A97" s="35"/>
      <c r="B97" s="36">
        <v>2024</v>
      </c>
      <c r="C97" s="37" t="s">
        <v>63</v>
      </c>
      <c r="D97" s="38" t="s">
        <v>3</v>
      </c>
      <c r="E97" s="36" t="s">
        <v>4</v>
      </c>
      <c r="F97" s="36" t="s">
        <v>5</v>
      </c>
      <c r="G97" s="49"/>
      <c r="H97" s="111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</row>
    <row r="98" spans="1:36" s="53" customFormat="1" ht="42" customHeight="1">
      <c r="A98" s="45" t="s">
        <v>6</v>
      </c>
      <c r="B98" s="45" t="s">
        <v>7</v>
      </c>
      <c r="C98" s="45"/>
      <c r="D98" s="36" t="s">
        <v>215</v>
      </c>
      <c r="E98" s="36" t="s">
        <v>8</v>
      </c>
      <c r="F98" s="36" t="s">
        <v>9</v>
      </c>
      <c r="G98" s="49"/>
      <c r="H98" s="111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</row>
    <row r="99" spans="1:36" s="53" customFormat="1" ht="42" customHeight="1">
      <c r="A99" s="83">
        <v>2321</v>
      </c>
      <c r="B99" s="83">
        <v>5494</v>
      </c>
      <c r="C99" s="53" t="s">
        <v>90</v>
      </c>
      <c r="D99" s="119">
        <v>120000</v>
      </c>
      <c r="E99" s="111">
        <v>120000</v>
      </c>
      <c r="F99" s="111">
        <v>60000</v>
      </c>
      <c r="G99" s="108" t="s">
        <v>91</v>
      </c>
      <c r="H99" s="111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</row>
    <row r="100" spans="1:36" s="53" customFormat="1" ht="42" customHeight="1">
      <c r="A100" s="83">
        <v>2321</v>
      </c>
      <c r="B100" s="83">
        <v>6121</v>
      </c>
      <c r="C100" s="53" t="s">
        <v>74</v>
      </c>
      <c r="D100" s="111">
        <v>0</v>
      </c>
      <c r="E100" s="111"/>
      <c r="F100" s="111"/>
      <c r="G100" s="101"/>
      <c r="H100" s="111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</row>
    <row r="101" spans="1:36" s="46" customFormat="1" ht="42" customHeight="1">
      <c r="A101" s="56">
        <v>2321</v>
      </c>
      <c r="B101" s="82"/>
      <c r="C101" s="57" t="s">
        <v>92</v>
      </c>
      <c r="D101" s="109">
        <f>SUM(D93:D100)</f>
        <v>395000</v>
      </c>
      <c r="E101" s="109">
        <f>SUM(E93:E100)</f>
        <v>495000</v>
      </c>
      <c r="F101" s="109">
        <f>SUM(F93:F100)</f>
        <v>374371</v>
      </c>
      <c r="G101" s="49"/>
      <c r="H101" s="112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</row>
    <row r="102" spans="1:36" s="53" customFormat="1" ht="42" customHeight="1">
      <c r="A102" s="83">
        <v>2341</v>
      </c>
      <c r="B102" s="83">
        <v>5169</v>
      </c>
      <c r="C102" s="53" t="s">
        <v>88</v>
      </c>
      <c r="D102" s="111">
        <v>2000</v>
      </c>
      <c r="E102" s="111">
        <v>2000</v>
      </c>
      <c r="F102" s="111"/>
      <c r="G102" s="49"/>
      <c r="H102" s="111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</row>
    <row r="103" spans="1:36" s="59" customFormat="1" ht="42" customHeight="1">
      <c r="A103" s="56">
        <v>2341</v>
      </c>
      <c r="B103" s="56"/>
      <c r="C103" s="57" t="s">
        <v>93</v>
      </c>
      <c r="D103" s="109">
        <f>SUM(D102:D102)</f>
        <v>2000</v>
      </c>
      <c r="E103" s="109">
        <f>SUM(E102:E102)</f>
        <v>2000</v>
      </c>
      <c r="F103" s="109">
        <f>SUM(F102:F102)</f>
        <v>0</v>
      </c>
      <c r="G103" s="49"/>
      <c r="H103" s="112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</row>
    <row r="104" spans="1:36" s="46" customFormat="1" ht="42" customHeight="1">
      <c r="A104" s="47">
        <v>3113</v>
      </c>
      <c r="B104" s="47">
        <v>5367</v>
      </c>
      <c r="C104" s="46" t="s">
        <v>94</v>
      </c>
      <c r="D104" s="120"/>
      <c r="E104" s="120"/>
      <c r="F104" s="120"/>
      <c r="G104" s="49"/>
      <c r="H104" s="111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</row>
    <row r="105" spans="1:36" s="46" customFormat="1" ht="42" customHeight="1">
      <c r="A105" s="56">
        <v>3113</v>
      </c>
      <c r="B105" s="82"/>
      <c r="C105" s="57" t="s">
        <v>95</v>
      </c>
      <c r="D105" s="109">
        <f>SUM(D104:D104)</f>
        <v>0</v>
      </c>
      <c r="E105" s="109">
        <f>SUM(E104:E104)</f>
        <v>0</v>
      </c>
      <c r="F105" s="109">
        <f>SUM(F104:F104)</f>
        <v>0</v>
      </c>
      <c r="G105" s="49"/>
      <c r="H105" s="112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</row>
    <row r="106" spans="1:36" s="53" customFormat="1" ht="42" customHeight="1">
      <c r="A106" s="83">
        <v>3314</v>
      </c>
      <c r="B106" s="83">
        <v>5021</v>
      </c>
      <c r="C106" s="53" t="s">
        <v>80</v>
      </c>
      <c r="D106" s="111">
        <v>10000</v>
      </c>
      <c r="E106" s="111">
        <v>10000</v>
      </c>
      <c r="F106" s="111">
        <v>8000</v>
      </c>
      <c r="G106" s="49" t="s">
        <v>96</v>
      </c>
      <c r="H106" s="111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</row>
    <row r="107" spans="1:36" s="53" customFormat="1" ht="42" customHeight="1">
      <c r="A107" s="83">
        <v>3314</v>
      </c>
      <c r="B107" s="83">
        <v>5139</v>
      </c>
      <c r="C107" s="53" t="s">
        <v>66</v>
      </c>
      <c r="D107" s="111">
        <v>2000</v>
      </c>
      <c r="E107" s="111">
        <v>2000</v>
      </c>
      <c r="F107" s="111"/>
      <c r="G107" s="49"/>
      <c r="H107" s="111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</row>
    <row r="108" spans="1:36" s="53" customFormat="1" ht="42" customHeight="1">
      <c r="A108" s="83">
        <v>3314</v>
      </c>
      <c r="B108" s="83">
        <v>5155</v>
      </c>
      <c r="C108" s="53" t="s">
        <v>67</v>
      </c>
      <c r="D108" s="111">
        <v>7000</v>
      </c>
      <c r="E108" s="111">
        <v>7000</v>
      </c>
      <c r="F108" s="111">
        <v>5000</v>
      </c>
      <c r="G108" s="49"/>
      <c r="H108" s="111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</row>
    <row r="109" spans="1:36" s="53" customFormat="1" ht="42" customHeight="1">
      <c r="A109" s="83">
        <v>3314</v>
      </c>
      <c r="B109" s="83">
        <v>5171</v>
      </c>
      <c r="C109" s="53" t="s">
        <v>68</v>
      </c>
      <c r="D109" s="111">
        <v>2000</v>
      </c>
      <c r="E109" s="111">
        <v>2000</v>
      </c>
      <c r="F109" s="111"/>
      <c r="G109" s="49"/>
      <c r="H109" s="111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</row>
    <row r="110" spans="1:36" s="46" customFormat="1" ht="42" customHeight="1">
      <c r="A110" s="82">
        <v>3314</v>
      </c>
      <c r="B110" s="82"/>
      <c r="C110" s="57" t="s">
        <v>97</v>
      </c>
      <c r="D110" s="109">
        <f>SUM(D106:D109)</f>
        <v>21000</v>
      </c>
      <c r="E110" s="109">
        <f>SUM(E106:E109)</f>
        <v>21000</v>
      </c>
      <c r="F110" s="109">
        <f>SUM(F106:F109)</f>
        <v>13000</v>
      </c>
      <c r="G110" s="49"/>
      <c r="H110" s="112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</row>
    <row r="111" spans="1:36" s="53" customFormat="1" ht="42" customHeight="1">
      <c r="A111" s="83">
        <v>3319</v>
      </c>
      <c r="B111" s="83">
        <v>5021</v>
      </c>
      <c r="C111" s="53" t="s">
        <v>98</v>
      </c>
      <c r="D111" s="111">
        <v>4000</v>
      </c>
      <c r="E111" s="111">
        <v>4000</v>
      </c>
      <c r="F111" s="111">
        <v>4000</v>
      </c>
      <c r="G111" s="49"/>
      <c r="H111" s="111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</row>
    <row r="112" spans="1:36" s="53" customFormat="1" ht="42" customHeight="1">
      <c r="A112" s="83">
        <v>3319</v>
      </c>
      <c r="B112" s="83">
        <v>5169</v>
      </c>
      <c r="C112" s="53" t="s">
        <v>88</v>
      </c>
      <c r="D112" s="111"/>
      <c r="E112" s="111"/>
      <c r="F112" s="111"/>
      <c r="G112" s="49"/>
      <c r="H112" s="111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</row>
    <row r="113" spans="1:36" s="53" customFormat="1" ht="42" customHeight="1">
      <c r="A113" s="56">
        <v>3319</v>
      </c>
      <c r="B113" s="56"/>
      <c r="C113" s="57" t="s">
        <v>99</v>
      </c>
      <c r="D113" s="109">
        <f>SUM(D111:D112)</f>
        <v>4000</v>
      </c>
      <c r="E113" s="109">
        <f>SUM(E111:E112)</f>
        <v>4000</v>
      </c>
      <c r="F113" s="109">
        <f>SUM(F111:F112)</f>
        <v>4000</v>
      </c>
      <c r="G113" s="49"/>
      <c r="H113" s="111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</row>
    <row r="114" spans="1:36" s="53" customFormat="1" ht="42" customHeight="1">
      <c r="A114" s="83">
        <v>3326</v>
      </c>
      <c r="B114" s="83">
        <v>5021</v>
      </c>
      <c r="C114" s="53" t="s">
        <v>80</v>
      </c>
      <c r="D114" s="111"/>
      <c r="E114" s="111"/>
      <c r="F114" s="111"/>
      <c r="G114" s="49"/>
      <c r="H114" s="111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</row>
    <row r="115" spans="1:36" s="53" customFormat="1" ht="42" customHeight="1">
      <c r="A115" s="83">
        <v>3326</v>
      </c>
      <c r="B115" s="83">
        <v>5139</v>
      </c>
      <c r="C115" s="53" t="s">
        <v>66</v>
      </c>
      <c r="D115" s="111">
        <v>5000</v>
      </c>
      <c r="E115" s="111">
        <v>5000</v>
      </c>
      <c r="F115" s="111">
        <v>500</v>
      </c>
      <c r="G115" s="49"/>
      <c r="H115" s="111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</row>
    <row r="116" spans="1:36" s="53" customFormat="1" ht="42" customHeight="1">
      <c r="A116" s="83">
        <v>3326</v>
      </c>
      <c r="B116" s="83">
        <v>5171</v>
      </c>
      <c r="C116" s="53" t="s">
        <v>68</v>
      </c>
      <c r="D116" s="111">
        <v>5000</v>
      </c>
      <c r="E116" s="111">
        <v>10000</v>
      </c>
      <c r="F116" s="111" t="s">
        <v>100</v>
      </c>
      <c r="G116" s="49"/>
      <c r="H116" s="111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</row>
    <row r="117" spans="1:36" s="63" customFormat="1" ht="42" customHeight="1">
      <c r="A117" s="56">
        <v>3326</v>
      </c>
      <c r="B117" s="56"/>
      <c r="C117" s="57" t="s">
        <v>101</v>
      </c>
      <c r="D117" s="109">
        <f>SUM(D114:D116)</f>
        <v>10000</v>
      </c>
      <c r="E117" s="109">
        <f>SUM(E114:E116)</f>
        <v>15000</v>
      </c>
      <c r="F117" s="109">
        <f>SUM(F114:F116)</f>
        <v>500</v>
      </c>
      <c r="G117" s="49"/>
      <c r="H117" s="112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1:36" s="53" customFormat="1" ht="42" customHeight="1">
      <c r="A118" s="83">
        <v>3341</v>
      </c>
      <c r="B118" s="83">
        <v>5169</v>
      </c>
      <c r="C118" s="53" t="s">
        <v>64</v>
      </c>
      <c r="D118" s="111">
        <v>3500</v>
      </c>
      <c r="E118" s="111">
        <v>3500</v>
      </c>
      <c r="F118" s="111">
        <v>2160</v>
      </c>
      <c r="G118" s="49" t="s">
        <v>102</v>
      </c>
      <c r="H118" s="111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</row>
    <row r="119" spans="1:36" s="53" customFormat="1" ht="42" customHeight="1">
      <c r="A119" s="83">
        <v>3341</v>
      </c>
      <c r="B119" s="83">
        <v>5171</v>
      </c>
      <c r="C119" s="53" t="s">
        <v>68</v>
      </c>
      <c r="D119" s="118">
        <v>5000</v>
      </c>
      <c r="E119" s="111">
        <v>20000</v>
      </c>
      <c r="F119" s="111">
        <v>17448.2</v>
      </c>
      <c r="G119" s="49"/>
      <c r="H119" s="111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</row>
    <row r="120" spans="1:36" s="53" customFormat="1" ht="42" customHeight="1">
      <c r="A120" s="56">
        <v>3341</v>
      </c>
      <c r="B120" s="56"/>
      <c r="C120" s="57" t="s">
        <v>103</v>
      </c>
      <c r="D120" s="109">
        <f>SUM(D118:D119)</f>
        <v>8500</v>
      </c>
      <c r="E120" s="109">
        <f>SUM(E118:E119)</f>
        <v>23500</v>
      </c>
      <c r="F120" s="109">
        <f>SUM(F118:F119)</f>
        <v>19608.2</v>
      </c>
      <c r="G120" s="49"/>
      <c r="H120" s="111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</row>
    <row r="121" spans="1:36" s="53" customFormat="1" ht="51" customHeight="1">
      <c r="A121" s="83">
        <v>3399</v>
      </c>
      <c r="B121" s="83">
        <v>5139</v>
      </c>
      <c r="C121" s="53" t="s">
        <v>66</v>
      </c>
      <c r="D121" s="111">
        <v>4000</v>
      </c>
      <c r="E121" s="111">
        <v>4000</v>
      </c>
      <c r="F121" s="111"/>
      <c r="G121" s="49"/>
      <c r="H121" s="111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</row>
    <row r="122" spans="1:36" s="53" customFormat="1" ht="51" customHeight="1">
      <c r="A122" s="83">
        <v>3399</v>
      </c>
      <c r="B122" s="83">
        <v>5169</v>
      </c>
      <c r="C122" s="53" t="s">
        <v>88</v>
      </c>
      <c r="D122" s="111">
        <v>15000</v>
      </c>
      <c r="E122" s="111">
        <v>15000</v>
      </c>
      <c r="F122" s="111">
        <v>13310</v>
      </c>
      <c r="G122" s="101" t="s">
        <v>104</v>
      </c>
      <c r="H122" s="111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</row>
    <row r="123" spans="1:36" s="53" customFormat="1" ht="51" customHeight="1">
      <c r="A123" s="83">
        <v>3399</v>
      </c>
      <c r="B123" s="83">
        <v>5175</v>
      </c>
      <c r="C123" s="53" t="s">
        <v>105</v>
      </c>
      <c r="D123" s="111">
        <v>5000</v>
      </c>
      <c r="E123" s="111">
        <v>5000</v>
      </c>
      <c r="F123" s="111"/>
      <c r="G123" s="49"/>
      <c r="H123" s="111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</row>
    <row r="124" spans="1:36" s="53" customFormat="1" ht="51" customHeight="1">
      <c r="A124" s="83">
        <v>3399</v>
      </c>
      <c r="B124" s="83">
        <v>5194</v>
      </c>
      <c r="C124" s="53" t="s">
        <v>106</v>
      </c>
      <c r="D124" s="111">
        <v>16000</v>
      </c>
      <c r="E124" s="111">
        <v>16000</v>
      </c>
      <c r="F124" s="111">
        <v>11083</v>
      </c>
      <c r="G124" s="49"/>
      <c r="H124" s="111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</row>
    <row r="125" spans="1:36" s="53" customFormat="1" ht="51" customHeight="1">
      <c r="A125" s="83">
        <v>3399</v>
      </c>
      <c r="B125" s="83">
        <v>5229</v>
      </c>
      <c r="C125" s="53" t="s">
        <v>69</v>
      </c>
      <c r="D125" s="111"/>
      <c r="E125" s="111"/>
      <c r="F125" s="111"/>
      <c r="G125" s="49"/>
      <c r="H125" s="111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</row>
    <row r="126" spans="1:36" s="59" customFormat="1" ht="51" customHeight="1">
      <c r="A126" s="56">
        <v>3399</v>
      </c>
      <c r="B126" s="56"/>
      <c r="C126" s="57" t="s">
        <v>107</v>
      </c>
      <c r="D126" s="109">
        <f>SUM(D121:D125)</f>
        <v>40000</v>
      </c>
      <c r="E126" s="109">
        <f>SUM(E121:E125)</f>
        <v>40000</v>
      </c>
      <c r="F126" s="109">
        <f>SUM(F121:F125)</f>
        <v>24393</v>
      </c>
      <c r="G126" s="49"/>
      <c r="H126" s="112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</row>
    <row r="127" spans="1:36" s="53" customFormat="1" ht="51" customHeight="1">
      <c r="A127" s="83">
        <v>3412</v>
      </c>
      <c r="B127" s="83">
        <v>5021</v>
      </c>
      <c r="C127" s="53" t="s">
        <v>80</v>
      </c>
      <c r="D127" s="111">
        <v>3000</v>
      </c>
      <c r="E127" s="111">
        <v>3000</v>
      </c>
      <c r="F127" s="111"/>
      <c r="G127" s="49"/>
      <c r="H127" s="111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</row>
    <row r="128" spans="1:36" s="53" customFormat="1" ht="51" customHeight="1">
      <c r="A128" s="83">
        <v>3412</v>
      </c>
      <c r="B128" s="83">
        <v>5137</v>
      </c>
      <c r="C128" s="53" t="s">
        <v>65</v>
      </c>
      <c r="D128" s="111"/>
      <c r="E128" s="111"/>
      <c r="F128" s="111"/>
      <c r="G128" s="49"/>
      <c r="H128" s="111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</row>
    <row r="129" spans="1:36" s="53" customFormat="1" ht="51" customHeight="1">
      <c r="A129" s="83">
        <v>3412</v>
      </c>
      <c r="B129" s="83">
        <v>5139</v>
      </c>
      <c r="C129" s="53" t="s">
        <v>66</v>
      </c>
      <c r="D129" s="111">
        <v>2000</v>
      </c>
      <c r="E129" s="111">
        <v>2000</v>
      </c>
      <c r="F129" s="111"/>
      <c r="G129" s="49"/>
      <c r="H129" s="111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</row>
    <row r="130" spans="1:36" s="46" customFormat="1" ht="51" customHeight="1">
      <c r="A130" s="47">
        <v>3412</v>
      </c>
      <c r="B130" s="47">
        <v>5169</v>
      </c>
      <c r="C130" s="46" t="s">
        <v>64</v>
      </c>
      <c r="D130" s="93">
        <v>2000</v>
      </c>
      <c r="E130" s="93">
        <v>2000</v>
      </c>
      <c r="F130" s="93">
        <v>0</v>
      </c>
      <c r="G130" s="49"/>
      <c r="H130" s="93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</row>
    <row r="131" spans="1:36" s="46" customFormat="1" ht="51" customHeight="1">
      <c r="A131" s="35"/>
      <c r="B131" s="36">
        <v>2024</v>
      </c>
      <c r="C131" s="37" t="s">
        <v>63</v>
      </c>
      <c r="D131" s="38" t="s">
        <v>3</v>
      </c>
      <c r="E131" s="36" t="s">
        <v>4</v>
      </c>
      <c r="F131" s="36" t="s">
        <v>5</v>
      </c>
      <c r="G131" s="49"/>
      <c r="H131" s="93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</row>
    <row r="132" spans="1:36" s="46" customFormat="1" ht="51" customHeight="1">
      <c r="A132" s="45" t="s">
        <v>6</v>
      </c>
      <c r="B132" s="45" t="s">
        <v>7</v>
      </c>
      <c r="C132" s="45"/>
      <c r="D132" s="36" t="s">
        <v>215</v>
      </c>
      <c r="E132" s="36" t="s">
        <v>8</v>
      </c>
      <c r="F132" s="36" t="s">
        <v>9</v>
      </c>
      <c r="G132" s="49"/>
      <c r="H132" s="93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</row>
    <row r="133" spans="1:36" s="46" customFormat="1" ht="51" customHeight="1">
      <c r="A133" s="47">
        <v>3412</v>
      </c>
      <c r="B133" s="47">
        <v>5171</v>
      </c>
      <c r="C133" s="46" t="s">
        <v>68</v>
      </c>
      <c r="D133" s="111">
        <v>5000</v>
      </c>
      <c r="E133" s="120">
        <v>5000</v>
      </c>
      <c r="F133" s="120">
        <v>0</v>
      </c>
      <c r="G133" s="49"/>
      <c r="H133" s="111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</row>
    <row r="134" spans="1:36" s="46" customFormat="1" ht="51" customHeight="1">
      <c r="A134" s="47">
        <v>3412</v>
      </c>
      <c r="B134" s="47">
        <v>5194</v>
      </c>
      <c r="C134" s="46" t="s">
        <v>108</v>
      </c>
      <c r="D134" s="111">
        <v>1000</v>
      </c>
      <c r="E134" s="120">
        <v>1000</v>
      </c>
      <c r="F134" s="120"/>
      <c r="G134" s="49"/>
      <c r="H134" s="111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</row>
    <row r="135" spans="1:36" s="46" customFormat="1" ht="51" customHeight="1">
      <c r="A135" s="47">
        <v>3412</v>
      </c>
      <c r="B135" s="47">
        <v>6122</v>
      </c>
      <c r="C135" s="46" t="s">
        <v>109</v>
      </c>
      <c r="D135" s="111">
        <v>0</v>
      </c>
      <c r="E135" s="120"/>
      <c r="F135" s="120"/>
      <c r="G135" s="49" t="s">
        <v>110</v>
      </c>
      <c r="H135" s="111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</row>
    <row r="136" spans="1:36" s="46" customFormat="1" ht="51" customHeight="1">
      <c r="A136" s="82">
        <v>3412</v>
      </c>
      <c r="B136" s="82"/>
      <c r="C136" s="57" t="s">
        <v>111</v>
      </c>
      <c r="D136" s="109">
        <f>SUM(D127:D135)</f>
        <v>13000</v>
      </c>
      <c r="E136" s="109">
        <f>SUM(E127:E135)</f>
        <v>13000</v>
      </c>
      <c r="F136" s="109">
        <f>SUM(F127:F135)</f>
        <v>0</v>
      </c>
      <c r="G136" s="49"/>
      <c r="H136" s="112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</row>
    <row r="137" spans="1:36" s="53" customFormat="1" ht="51" customHeight="1">
      <c r="A137" s="83">
        <v>3419</v>
      </c>
      <c r="B137" s="83">
        <v>5139</v>
      </c>
      <c r="C137" s="53" t="s">
        <v>66</v>
      </c>
      <c r="D137" s="111">
        <v>0</v>
      </c>
      <c r="E137" s="111"/>
      <c r="F137" s="111"/>
      <c r="G137" s="49"/>
      <c r="H137" s="111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</row>
    <row r="138" spans="1:36" s="53" customFormat="1" ht="51" customHeight="1">
      <c r="A138" s="83">
        <v>3419</v>
      </c>
      <c r="B138" s="83">
        <v>5194</v>
      </c>
      <c r="C138" s="53" t="s">
        <v>106</v>
      </c>
      <c r="D138" s="111">
        <v>0</v>
      </c>
      <c r="E138" s="111">
        <v>0</v>
      </c>
      <c r="F138" s="111">
        <v>0</v>
      </c>
      <c r="G138" s="49" t="s">
        <v>112</v>
      </c>
      <c r="H138" s="111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</row>
    <row r="139" spans="1:36" s="63" customFormat="1" ht="51" customHeight="1">
      <c r="A139" s="56">
        <v>3419</v>
      </c>
      <c r="B139" s="56"/>
      <c r="C139" s="57" t="s">
        <v>113</v>
      </c>
      <c r="D139" s="109">
        <f>SUM(D137:D138)</f>
        <v>0</v>
      </c>
      <c r="E139" s="109">
        <f>SUM(E137:E138)</f>
        <v>0</v>
      </c>
      <c r="F139" s="109">
        <f>SUM(F137:F138)</f>
        <v>0</v>
      </c>
      <c r="G139" s="113"/>
      <c r="H139" s="112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  <c r="AE139" s="269"/>
      <c r="AF139" s="269"/>
      <c r="AG139" s="269"/>
      <c r="AH139" s="269"/>
      <c r="AI139" s="269"/>
      <c r="AJ139" s="269"/>
    </row>
    <row r="140" spans="1:36" s="53" customFormat="1" ht="51" customHeight="1">
      <c r="A140" s="83">
        <v>3429</v>
      </c>
      <c r="B140" s="83">
        <v>5021</v>
      </c>
      <c r="C140" s="53" t="s">
        <v>80</v>
      </c>
      <c r="D140" s="111">
        <v>4000</v>
      </c>
      <c r="E140" s="111">
        <v>4000</v>
      </c>
      <c r="F140" s="111"/>
      <c r="G140" s="49"/>
      <c r="H140" s="111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</row>
    <row r="141" spans="1:36" s="53" customFormat="1" ht="51" customHeight="1">
      <c r="A141" s="83">
        <v>3429</v>
      </c>
      <c r="B141" s="83">
        <v>5137</v>
      </c>
      <c r="C141" s="53" t="s">
        <v>65</v>
      </c>
      <c r="D141" s="111">
        <v>10000</v>
      </c>
      <c r="E141" s="111">
        <v>10000</v>
      </c>
      <c r="F141" s="111">
        <v>0</v>
      </c>
      <c r="G141" s="49"/>
      <c r="H141" s="111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</row>
    <row r="142" spans="1:36" s="53" customFormat="1" ht="51" customHeight="1">
      <c r="A142" s="83">
        <v>3429</v>
      </c>
      <c r="B142" s="83">
        <v>5139</v>
      </c>
      <c r="C142" s="53" t="s">
        <v>66</v>
      </c>
      <c r="D142" s="111">
        <v>7000</v>
      </c>
      <c r="E142" s="111">
        <v>7000</v>
      </c>
      <c r="F142" s="111">
        <v>2046.58</v>
      </c>
      <c r="G142" s="49"/>
      <c r="H142" s="111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</row>
    <row r="143" spans="1:36" s="53" customFormat="1" ht="51" customHeight="1">
      <c r="A143" s="83">
        <v>3429</v>
      </c>
      <c r="B143" s="83">
        <v>5154</v>
      </c>
      <c r="C143" s="53" t="s">
        <v>83</v>
      </c>
      <c r="D143" s="111">
        <v>17000</v>
      </c>
      <c r="E143" s="111">
        <v>17000</v>
      </c>
      <c r="F143" s="111">
        <v>11953.66</v>
      </c>
      <c r="G143" s="49"/>
      <c r="H143" s="111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</row>
    <row r="144" spans="1:36" s="53" customFormat="1" ht="51" customHeight="1">
      <c r="A144" s="83">
        <v>3429</v>
      </c>
      <c r="B144" s="83">
        <v>5169</v>
      </c>
      <c r="C144" s="53" t="s">
        <v>88</v>
      </c>
      <c r="D144" s="111">
        <v>4000</v>
      </c>
      <c r="E144" s="111">
        <v>4000</v>
      </c>
      <c r="F144" s="111"/>
      <c r="G144" s="49"/>
      <c r="H144" s="111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</row>
    <row r="145" spans="1:36" s="53" customFormat="1" ht="51" customHeight="1">
      <c r="A145" s="83">
        <v>3429</v>
      </c>
      <c r="B145" s="83">
        <v>5171</v>
      </c>
      <c r="C145" s="53" t="s">
        <v>68</v>
      </c>
      <c r="D145" s="111">
        <v>5000</v>
      </c>
      <c r="E145" s="111">
        <v>5000</v>
      </c>
      <c r="F145" s="121"/>
      <c r="G145" s="49"/>
      <c r="H145" s="111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</row>
    <row r="146" spans="1:36" s="53" customFormat="1" ht="51" customHeight="1">
      <c r="A146" s="83">
        <v>3429</v>
      </c>
      <c r="B146" s="83">
        <v>5175</v>
      </c>
      <c r="C146" s="53" t="s">
        <v>105</v>
      </c>
      <c r="D146" s="111">
        <v>5000</v>
      </c>
      <c r="E146" s="111">
        <v>5000</v>
      </c>
      <c r="F146" s="121"/>
      <c r="G146" s="49"/>
      <c r="H146" s="111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</row>
    <row r="147" spans="1:36" s="53" customFormat="1" ht="51" customHeight="1">
      <c r="A147" s="56">
        <v>3429</v>
      </c>
      <c r="B147" s="56"/>
      <c r="C147" s="57" t="s">
        <v>48</v>
      </c>
      <c r="D147" s="109">
        <f>SUM(D140:D146)</f>
        <v>52000</v>
      </c>
      <c r="E147" s="109">
        <f>SUM(E140:E146)</f>
        <v>52000</v>
      </c>
      <c r="F147" s="109">
        <f>SUM(F140:F146)</f>
        <v>14000.24</v>
      </c>
      <c r="G147" s="49"/>
      <c r="H147" s="111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</row>
    <row r="148" spans="1:36" s="53" customFormat="1" ht="51" customHeight="1">
      <c r="A148" s="83">
        <v>3392</v>
      </c>
      <c r="B148" s="83">
        <v>5021</v>
      </c>
      <c r="C148" s="53" t="s">
        <v>80</v>
      </c>
      <c r="D148" s="111">
        <v>8000</v>
      </c>
      <c r="E148" s="111">
        <v>8000</v>
      </c>
      <c r="F148" s="111">
        <v>3500</v>
      </c>
      <c r="G148" s="49"/>
      <c r="H148" s="111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</row>
    <row r="149" spans="1:36" s="53" customFormat="1" ht="51" customHeight="1">
      <c r="A149" s="83">
        <v>3392</v>
      </c>
      <c r="B149" s="83">
        <v>5137</v>
      </c>
      <c r="C149" s="53" t="s">
        <v>65</v>
      </c>
      <c r="D149" s="111">
        <v>5000</v>
      </c>
      <c r="E149" s="111">
        <v>15000</v>
      </c>
      <c r="F149" s="111">
        <v>12000</v>
      </c>
      <c r="G149" s="49"/>
      <c r="H149" s="111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</row>
    <row r="150" spans="1:36" s="53" customFormat="1" ht="51" customHeight="1">
      <c r="A150" s="83">
        <v>3392</v>
      </c>
      <c r="B150" s="83">
        <v>5139</v>
      </c>
      <c r="C150" s="53" t="s">
        <v>66</v>
      </c>
      <c r="D150" s="111">
        <v>5000</v>
      </c>
      <c r="E150" s="111">
        <v>5000</v>
      </c>
      <c r="F150" s="111"/>
      <c r="G150" s="49"/>
      <c r="H150" s="111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</row>
    <row r="151" spans="1:36" s="53" customFormat="1" ht="51" customHeight="1">
      <c r="A151" s="83">
        <v>3392</v>
      </c>
      <c r="B151" s="83">
        <v>5154</v>
      </c>
      <c r="C151" s="53" t="s">
        <v>83</v>
      </c>
      <c r="D151" s="111">
        <v>15000</v>
      </c>
      <c r="E151" s="111">
        <v>20500</v>
      </c>
      <c r="F151" s="111">
        <v>10177.32</v>
      </c>
      <c r="G151" s="49"/>
      <c r="H151" s="111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</row>
    <row r="152" spans="1:36" s="53" customFormat="1" ht="51" customHeight="1">
      <c r="A152" s="83">
        <v>3392</v>
      </c>
      <c r="B152" s="83">
        <v>5155</v>
      </c>
      <c r="C152" s="53" t="s">
        <v>67</v>
      </c>
      <c r="D152" s="111">
        <v>15000</v>
      </c>
      <c r="E152" s="111">
        <v>20000</v>
      </c>
      <c r="F152" s="111">
        <v>18000</v>
      </c>
      <c r="G152" s="49"/>
      <c r="H152" s="111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</row>
    <row r="153" spans="1:36" s="53" customFormat="1" ht="51" customHeight="1">
      <c r="A153" s="83">
        <v>3392</v>
      </c>
      <c r="B153" s="83">
        <v>5169</v>
      </c>
      <c r="C153" s="53" t="s">
        <v>64</v>
      </c>
      <c r="D153" s="111">
        <v>10000</v>
      </c>
      <c r="E153" s="111">
        <v>10000</v>
      </c>
      <c r="F153" s="111"/>
      <c r="G153" s="49"/>
      <c r="H153" s="111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</row>
    <row r="154" spans="1:36" s="53" customFormat="1" ht="51" customHeight="1">
      <c r="A154" s="83">
        <v>3392</v>
      </c>
      <c r="B154" s="83">
        <v>5171</v>
      </c>
      <c r="C154" s="53" t="s">
        <v>68</v>
      </c>
      <c r="D154" s="118">
        <v>719000</v>
      </c>
      <c r="E154" s="111">
        <v>50000</v>
      </c>
      <c r="F154" s="111">
        <v>0</v>
      </c>
      <c r="G154" s="49"/>
      <c r="H154" s="111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</row>
    <row r="155" spans="1:36" s="53" customFormat="1" ht="51" customHeight="1">
      <c r="A155" s="83">
        <v>3392</v>
      </c>
      <c r="B155" s="83">
        <v>5175</v>
      </c>
      <c r="C155" s="53" t="s">
        <v>105</v>
      </c>
      <c r="D155" s="111">
        <v>2000</v>
      </c>
      <c r="E155" s="111">
        <v>2000</v>
      </c>
      <c r="F155" s="111"/>
      <c r="G155" s="49" t="s">
        <v>116</v>
      </c>
      <c r="H155" s="111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</row>
    <row r="156" spans="1:36" s="53" customFormat="1" ht="51" customHeight="1">
      <c r="A156" s="83">
        <v>3392</v>
      </c>
      <c r="B156" s="83">
        <v>6122</v>
      </c>
      <c r="C156" s="53" t="s">
        <v>109</v>
      </c>
      <c r="D156" s="111">
        <v>0</v>
      </c>
      <c r="E156" s="111"/>
      <c r="F156" s="111"/>
      <c r="G156" s="49"/>
      <c r="H156" s="111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</row>
    <row r="157" spans="1:36" s="59" customFormat="1" ht="51" customHeight="1">
      <c r="A157" s="56">
        <v>3392</v>
      </c>
      <c r="B157" s="56"/>
      <c r="C157" s="57" t="s">
        <v>117</v>
      </c>
      <c r="D157" s="109">
        <f>SUM(D148:D156)</f>
        <v>779000</v>
      </c>
      <c r="E157" s="109">
        <f>SUM(E148:E156)</f>
        <v>130500</v>
      </c>
      <c r="F157" s="109">
        <f>SUM(F148:F156)</f>
        <v>43677.32</v>
      </c>
      <c r="G157" s="49"/>
      <c r="H157" s="112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</row>
    <row r="158" spans="1:36" s="53" customFormat="1" ht="51" customHeight="1">
      <c r="A158" s="83">
        <v>3522</v>
      </c>
      <c r="B158" s="83">
        <v>5213</v>
      </c>
      <c r="C158" s="52" t="s">
        <v>118</v>
      </c>
      <c r="D158" s="272"/>
      <c r="E158" s="272">
        <v>3000</v>
      </c>
      <c r="F158" s="272"/>
      <c r="G158" s="49" t="s">
        <v>119</v>
      </c>
      <c r="H158" s="111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</row>
    <row r="159" spans="1:36" s="57" customFormat="1" ht="51" customHeight="1">
      <c r="A159" s="56">
        <v>3522</v>
      </c>
      <c r="B159" s="56"/>
      <c r="C159" s="95" t="s">
        <v>120</v>
      </c>
      <c r="D159" s="96">
        <f>SUM(D158)</f>
        <v>0</v>
      </c>
      <c r="E159" s="96">
        <f>SUM(E158)</f>
        <v>3000</v>
      </c>
      <c r="F159" s="96">
        <f>SUM(F158)</f>
        <v>0</v>
      </c>
      <c r="G159" s="123"/>
      <c r="H159" s="109"/>
      <c r="I159" s="269"/>
      <c r="J159" s="269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  <c r="AB159" s="270"/>
      <c r="AC159" s="270"/>
      <c r="AD159" s="270"/>
      <c r="AE159" s="270"/>
      <c r="AF159" s="270"/>
      <c r="AG159" s="270"/>
      <c r="AH159" s="270"/>
      <c r="AI159" s="270"/>
      <c r="AJ159" s="270"/>
    </row>
    <row r="160" spans="1:36" s="53" customFormat="1" ht="51" customHeight="1">
      <c r="A160" s="83">
        <v>3631</v>
      </c>
      <c r="B160" s="83">
        <v>5021</v>
      </c>
      <c r="C160" s="53" t="s">
        <v>80</v>
      </c>
      <c r="D160" s="111">
        <v>7000</v>
      </c>
      <c r="E160" s="111">
        <v>7000</v>
      </c>
      <c r="F160" s="111">
        <v>4300</v>
      </c>
      <c r="G160" s="49"/>
      <c r="H160" s="111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</row>
    <row r="161" spans="1:36" s="53" customFormat="1" ht="51" customHeight="1">
      <c r="A161" s="35"/>
      <c r="B161" s="36">
        <v>2024</v>
      </c>
      <c r="C161" s="37" t="s">
        <v>63</v>
      </c>
      <c r="D161" s="38" t="s">
        <v>3</v>
      </c>
      <c r="E161" s="36" t="s">
        <v>4</v>
      </c>
      <c r="F161" s="36" t="s">
        <v>5</v>
      </c>
      <c r="G161" s="49"/>
      <c r="H161" s="111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</row>
    <row r="162" spans="1:36" s="53" customFormat="1" ht="51" customHeight="1">
      <c r="A162" s="45" t="s">
        <v>6</v>
      </c>
      <c r="B162" s="45" t="s">
        <v>7</v>
      </c>
      <c r="C162" s="45"/>
      <c r="D162" s="36" t="s">
        <v>215</v>
      </c>
      <c r="E162" s="36" t="s">
        <v>8</v>
      </c>
      <c r="F162" s="36" t="s">
        <v>9</v>
      </c>
      <c r="G162" s="49"/>
      <c r="H162" s="111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</row>
    <row r="163" spans="1:36" s="46" customFormat="1" ht="51" customHeight="1">
      <c r="A163" s="47">
        <v>3631</v>
      </c>
      <c r="B163" s="47">
        <v>5139</v>
      </c>
      <c r="C163" s="46" t="s">
        <v>66</v>
      </c>
      <c r="D163" s="93">
        <v>4000</v>
      </c>
      <c r="E163" s="93">
        <v>4000</v>
      </c>
      <c r="F163" s="93">
        <v>405</v>
      </c>
      <c r="G163" s="49"/>
      <c r="H163" s="93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</row>
    <row r="164" spans="1:36" s="46" customFormat="1" ht="51" customHeight="1">
      <c r="A164" s="47">
        <v>3631</v>
      </c>
      <c r="B164" s="47">
        <v>5154</v>
      </c>
      <c r="C164" s="46" t="s">
        <v>83</v>
      </c>
      <c r="D164" s="93">
        <v>50000</v>
      </c>
      <c r="E164" s="93">
        <v>50000</v>
      </c>
      <c r="F164" s="93">
        <v>27070.3</v>
      </c>
      <c r="G164" s="49"/>
      <c r="H164" s="93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</row>
    <row r="165" spans="1:36" s="46" customFormat="1" ht="51" customHeight="1">
      <c r="A165" s="47">
        <v>3631</v>
      </c>
      <c r="B165" s="47">
        <v>5171</v>
      </c>
      <c r="C165" s="46" t="s">
        <v>68</v>
      </c>
      <c r="D165" s="93">
        <v>10000</v>
      </c>
      <c r="E165" s="93">
        <v>10000</v>
      </c>
      <c r="F165" s="93">
        <v>0</v>
      </c>
      <c r="G165" s="49"/>
      <c r="H165" s="93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</row>
    <row r="166" spans="1:36" s="46" customFormat="1" ht="51" customHeight="1">
      <c r="A166" s="47">
        <v>3631</v>
      </c>
      <c r="B166" s="47">
        <v>6121</v>
      </c>
      <c r="C166" s="46" t="s">
        <v>121</v>
      </c>
      <c r="D166" s="124"/>
      <c r="E166" s="93">
        <v>60000</v>
      </c>
      <c r="F166" s="93">
        <v>58780</v>
      </c>
      <c r="G166" s="49"/>
      <c r="H166" s="93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</row>
    <row r="167" spans="1:36" s="59" customFormat="1" ht="51" customHeight="1">
      <c r="A167" s="56">
        <v>3631</v>
      </c>
      <c r="B167" s="56"/>
      <c r="C167" s="57" t="s">
        <v>122</v>
      </c>
      <c r="D167" s="109">
        <f>SUM(D160:D166)</f>
        <v>71000</v>
      </c>
      <c r="E167" s="109">
        <f>SUM(E160:E166)</f>
        <v>131000</v>
      </c>
      <c r="F167" s="109">
        <f>SUM(F160:F166)</f>
        <v>90555.3</v>
      </c>
      <c r="G167" s="49"/>
      <c r="H167" s="112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</row>
    <row r="168" spans="1:36" s="53" customFormat="1" ht="51" customHeight="1">
      <c r="A168" s="83">
        <v>3639</v>
      </c>
      <c r="B168" s="83">
        <v>5169</v>
      </c>
      <c r="C168" s="53" t="s">
        <v>88</v>
      </c>
      <c r="D168" s="111"/>
      <c r="E168" s="111"/>
      <c r="F168" s="111"/>
      <c r="G168" s="49"/>
      <c r="H168" s="111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</row>
    <row r="169" spans="1:36" s="53" customFormat="1" ht="51" customHeight="1">
      <c r="A169" s="83">
        <v>3639</v>
      </c>
      <c r="B169" s="83">
        <v>5171</v>
      </c>
      <c r="C169" s="53" t="s">
        <v>123</v>
      </c>
      <c r="D169" s="111"/>
      <c r="E169" s="111">
        <v>0</v>
      </c>
      <c r="F169" s="111"/>
      <c r="G169" s="49"/>
      <c r="H169" s="111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</row>
    <row r="170" spans="1:36" s="53" customFormat="1" ht="51" customHeight="1">
      <c r="A170" s="83">
        <v>3639</v>
      </c>
      <c r="B170" s="83">
        <v>6121</v>
      </c>
      <c r="C170" s="53" t="s">
        <v>124</v>
      </c>
      <c r="D170" s="111"/>
      <c r="E170" s="111">
        <v>0</v>
      </c>
      <c r="F170" s="111"/>
      <c r="G170" s="49"/>
      <c r="H170" s="111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</row>
    <row r="171" spans="1:36" s="53" customFormat="1" ht="46.5" customHeight="1">
      <c r="A171" s="83">
        <v>3639</v>
      </c>
      <c r="B171" s="83">
        <v>6130</v>
      </c>
      <c r="C171" s="53" t="s">
        <v>114</v>
      </c>
      <c r="D171" s="111"/>
      <c r="E171" s="111"/>
      <c r="F171" s="111"/>
      <c r="G171" s="49"/>
      <c r="H171" s="111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</row>
    <row r="172" spans="1:36" s="59" customFormat="1" ht="51" customHeight="1">
      <c r="A172" s="56">
        <v>3639</v>
      </c>
      <c r="B172" s="56"/>
      <c r="C172" s="57" t="s">
        <v>52</v>
      </c>
      <c r="D172" s="109">
        <f>SUM(D168:D171)</f>
        <v>0</v>
      </c>
      <c r="E172" s="109">
        <f>SUM(E168:E171)</f>
        <v>0</v>
      </c>
      <c r="F172" s="109">
        <f>SUM(F168:F171)</f>
        <v>0</v>
      </c>
      <c r="G172" s="49"/>
      <c r="H172" s="112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</row>
    <row r="173" spans="1:36" s="53" customFormat="1" ht="51" customHeight="1">
      <c r="A173" s="83">
        <v>3721</v>
      </c>
      <c r="B173" s="83">
        <v>5169</v>
      </c>
      <c r="C173" s="53" t="s">
        <v>88</v>
      </c>
      <c r="D173" s="111">
        <v>10000</v>
      </c>
      <c r="E173" s="111">
        <v>10000</v>
      </c>
      <c r="F173" s="111">
        <v>4680.5</v>
      </c>
      <c r="G173" s="49" t="s">
        <v>125</v>
      </c>
      <c r="H173" s="111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</row>
    <row r="174" spans="1:36" s="59" customFormat="1" ht="51" customHeight="1">
      <c r="A174" s="56">
        <v>3721</v>
      </c>
      <c r="B174" s="56"/>
      <c r="C174" s="57" t="s">
        <v>126</v>
      </c>
      <c r="D174" s="109">
        <f>SUM(D173)</f>
        <v>10000</v>
      </c>
      <c r="E174" s="109">
        <f>SUM(E173)</f>
        <v>10000</v>
      </c>
      <c r="F174" s="109">
        <f>SUM(F173)</f>
        <v>4680.5</v>
      </c>
      <c r="G174" s="49"/>
      <c r="H174" s="112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</row>
    <row r="175" spans="1:36" s="53" customFormat="1" ht="51" customHeight="1">
      <c r="A175" s="83">
        <v>3722</v>
      </c>
      <c r="B175" s="83">
        <v>5137</v>
      </c>
      <c r="C175" s="53" t="s">
        <v>65</v>
      </c>
      <c r="D175" s="111">
        <v>2000</v>
      </c>
      <c r="E175" s="111">
        <v>25000</v>
      </c>
      <c r="F175" s="111">
        <v>12090</v>
      </c>
      <c r="G175" s="49" t="s">
        <v>127</v>
      </c>
      <c r="H175" s="111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</row>
    <row r="176" spans="1:36" s="46" customFormat="1" ht="51" customHeight="1">
      <c r="A176" s="83">
        <v>3722</v>
      </c>
      <c r="B176" s="83">
        <v>5139</v>
      </c>
      <c r="C176" s="53" t="s">
        <v>66</v>
      </c>
      <c r="D176" s="111">
        <v>12000</v>
      </c>
      <c r="E176" s="111">
        <v>12000</v>
      </c>
      <c r="F176" s="111">
        <v>6500</v>
      </c>
      <c r="G176" s="49"/>
      <c r="H176" s="111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</row>
    <row r="177" spans="1:36" s="46" customFormat="1" ht="51" customHeight="1">
      <c r="A177" s="47">
        <v>3722</v>
      </c>
      <c r="B177" s="47">
        <v>5169</v>
      </c>
      <c r="C177" s="46" t="s">
        <v>64</v>
      </c>
      <c r="D177" s="93">
        <v>220000</v>
      </c>
      <c r="E177" s="93">
        <v>220000</v>
      </c>
      <c r="F177" s="93">
        <v>194370.69</v>
      </c>
      <c r="G177" s="49"/>
      <c r="H177" s="93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</row>
    <row r="178" spans="1:36" s="46" customFormat="1" ht="51" customHeight="1">
      <c r="A178" s="47">
        <v>3722</v>
      </c>
      <c r="B178" s="47">
        <v>5171</v>
      </c>
      <c r="C178" s="46" t="s">
        <v>68</v>
      </c>
      <c r="D178" s="93">
        <v>2000</v>
      </c>
      <c r="E178" s="93">
        <v>2000</v>
      </c>
      <c r="F178" s="93"/>
      <c r="G178" s="49"/>
      <c r="H178" s="93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</row>
    <row r="179" spans="1:36" s="46" customFormat="1" ht="44.25" customHeight="1">
      <c r="A179" s="82">
        <v>3722</v>
      </c>
      <c r="B179" s="82"/>
      <c r="C179" s="57" t="s">
        <v>128</v>
      </c>
      <c r="D179" s="109">
        <f>SUM(D175:D178)</f>
        <v>236000</v>
      </c>
      <c r="E179" s="109">
        <f>SUM(E175:E178)</f>
        <v>259000</v>
      </c>
      <c r="F179" s="109">
        <f>SUM(F175:F178)</f>
        <v>212960.69</v>
      </c>
      <c r="G179" s="49" t="s">
        <v>129</v>
      </c>
      <c r="H179" s="112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</row>
    <row r="180" spans="1:36" s="46" customFormat="1" ht="44.25" customHeight="1">
      <c r="A180" s="47">
        <v>3723</v>
      </c>
      <c r="B180" s="83">
        <v>5169</v>
      </c>
      <c r="C180" s="46" t="s">
        <v>130</v>
      </c>
      <c r="D180" s="124">
        <v>130000</v>
      </c>
      <c r="E180" s="93">
        <v>115000</v>
      </c>
      <c r="F180" s="93">
        <v>114000</v>
      </c>
      <c r="G180" s="49" t="s">
        <v>116</v>
      </c>
      <c r="H180" s="93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</row>
    <row r="181" spans="1:36" s="53" customFormat="1" ht="44.25" customHeight="1">
      <c r="A181" s="82">
        <v>3723</v>
      </c>
      <c r="B181" s="82"/>
      <c r="C181" s="57" t="s">
        <v>131</v>
      </c>
      <c r="D181" s="109">
        <f>SUM(D180:D180)</f>
        <v>130000</v>
      </c>
      <c r="E181" s="109">
        <f>SUM(E180:E180)</f>
        <v>115000</v>
      </c>
      <c r="F181" s="109">
        <f>SUM(F180:F180)</f>
        <v>114000</v>
      </c>
      <c r="G181" s="49"/>
      <c r="H181" s="112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</row>
    <row r="182" spans="1:36" s="59" customFormat="1" ht="44.25" customHeight="1">
      <c r="A182" s="83">
        <v>3739</v>
      </c>
      <c r="B182" s="83">
        <v>5365</v>
      </c>
      <c r="C182" s="53" t="s">
        <v>132</v>
      </c>
      <c r="D182" s="111">
        <v>40000</v>
      </c>
      <c r="E182" s="111">
        <v>40000</v>
      </c>
      <c r="F182" s="111">
        <v>18942</v>
      </c>
      <c r="G182" s="49"/>
      <c r="H182" s="111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</row>
    <row r="183" spans="1:36" s="53" customFormat="1" ht="44.25" customHeight="1">
      <c r="A183" s="56">
        <v>3739</v>
      </c>
      <c r="B183" s="56"/>
      <c r="C183" s="57" t="s">
        <v>133</v>
      </c>
      <c r="D183" s="109">
        <f>SUM(D182)</f>
        <v>40000</v>
      </c>
      <c r="E183" s="109">
        <f>SUM(E182)</f>
        <v>40000</v>
      </c>
      <c r="F183" s="109">
        <f>SUM(F182)</f>
        <v>18942</v>
      </c>
      <c r="G183" s="113"/>
      <c r="H183" s="112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</row>
    <row r="184" spans="1:36" s="53" customFormat="1" ht="44.25" customHeight="1">
      <c r="A184" s="83">
        <v>3745</v>
      </c>
      <c r="B184" s="83">
        <v>5021</v>
      </c>
      <c r="C184" s="53" t="s">
        <v>80</v>
      </c>
      <c r="D184" s="111">
        <v>70000</v>
      </c>
      <c r="E184" s="111">
        <v>70000</v>
      </c>
      <c r="F184" s="111">
        <v>49939</v>
      </c>
      <c r="G184" s="49"/>
      <c r="H184" s="111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</row>
    <row r="185" spans="1:36" s="53" customFormat="1" ht="44.25" customHeight="1">
      <c r="A185" s="83">
        <v>3745</v>
      </c>
      <c r="B185" s="83">
        <v>5137</v>
      </c>
      <c r="C185" s="53" t="s">
        <v>65</v>
      </c>
      <c r="D185" s="111">
        <v>7000</v>
      </c>
      <c r="E185" s="111">
        <v>7000</v>
      </c>
      <c r="F185" s="111">
        <v>6237.8</v>
      </c>
      <c r="G185" s="49"/>
      <c r="H185" s="111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</row>
    <row r="186" spans="1:36" s="46" customFormat="1" ht="44.25" customHeight="1">
      <c r="A186" s="83">
        <v>3745</v>
      </c>
      <c r="B186" s="83">
        <v>5139</v>
      </c>
      <c r="C186" s="53" t="s">
        <v>66</v>
      </c>
      <c r="D186" s="111">
        <v>5000</v>
      </c>
      <c r="E186" s="111">
        <v>5000</v>
      </c>
      <c r="F186" s="111">
        <v>3823</v>
      </c>
      <c r="G186" s="49"/>
      <c r="H186" s="111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</row>
    <row r="187" spans="1:36" s="46" customFormat="1" ht="44.25" customHeight="1">
      <c r="A187" s="83">
        <v>3745</v>
      </c>
      <c r="B187" s="83">
        <v>5156</v>
      </c>
      <c r="C187" s="53" t="s">
        <v>134</v>
      </c>
      <c r="D187" s="111">
        <v>6000</v>
      </c>
      <c r="E187" s="111">
        <v>6000</v>
      </c>
      <c r="F187" s="111">
        <v>3785</v>
      </c>
      <c r="G187" s="49"/>
      <c r="H187" s="111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</row>
    <row r="188" spans="1:36" s="46" customFormat="1" ht="44.25" customHeight="1">
      <c r="A188" s="83">
        <v>3745</v>
      </c>
      <c r="B188" s="83">
        <v>5169</v>
      </c>
      <c r="C188" s="53" t="s">
        <v>88</v>
      </c>
      <c r="D188" s="111">
        <v>20000</v>
      </c>
      <c r="E188" s="111">
        <v>30000</v>
      </c>
      <c r="F188" s="111">
        <v>2500</v>
      </c>
      <c r="G188" s="49"/>
      <c r="H188" s="111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</row>
    <row r="189" spans="1:36" s="46" customFormat="1" ht="44.25" customHeight="1">
      <c r="A189" s="83">
        <v>3745</v>
      </c>
      <c r="B189" s="83">
        <v>5171</v>
      </c>
      <c r="C189" s="53" t="s">
        <v>68</v>
      </c>
      <c r="D189" s="111">
        <v>10000</v>
      </c>
      <c r="E189" s="111">
        <v>10000</v>
      </c>
      <c r="F189" s="111">
        <v>1170</v>
      </c>
      <c r="G189" s="49"/>
      <c r="H189" s="111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</row>
    <row r="190" spans="1:36" s="59" customFormat="1" ht="44.25" customHeight="1">
      <c r="A190" s="83">
        <v>3745</v>
      </c>
      <c r="B190" s="83">
        <v>5194</v>
      </c>
      <c r="C190" s="53" t="s">
        <v>105</v>
      </c>
      <c r="D190" s="111"/>
      <c r="E190" s="111"/>
      <c r="F190" s="111"/>
      <c r="G190" s="49"/>
      <c r="H190" s="111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</row>
    <row r="191" spans="1:36" s="53" customFormat="1" ht="44.25" customHeight="1">
      <c r="A191" s="56">
        <v>3745</v>
      </c>
      <c r="B191" s="56"/>
      <c r="C191" s="57" t="s">
        <v>135</v>
      </c>
      <c r="D191" s="109">
        <f>SUM(D184:D190)</f>
        <v>118000</v>
      </c>
      <c r="E191" s="109">
        <f>SUM(E184:E190)</f>
        <v>128000</v>
      </c>
      <c r="F191" s="109">
        <f>SUM(F184:F190)</f>
        <v>67454.8</v>
      </c>
      <c r="G191" s="113"/>
      <c r="H191" s="112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</row>
    <row r="192" spans="1:36" s="53" customFormat="1" ht="44.25" customHeight="1">
      <c r="A192" s="35"/>
      <c r="B192" s="36">
        <v>2024</v>
      </c>
      <c r="C192" s="37" t="s">
        <v>63</v>
      </c>
      <c r="D192" s="38" t="s">
        <v>3</v>
      </c>
      <c r="E192" s="36" t="s">
        <v>4</v>
      </c>
      <c r="F192" s="36" t="s">
        <v>5</v>
      </c>
      <c r="G192" s="113"/>
      <c r="H192" s="112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</row>
    <row r="193" spans="1:36" s="53" customFormat="1" ht="44.25" customHeight="1">
      <c r="A193" s="45" t="s">
        <v>6</v>
      </c>
      <c r="B193" s="45" t="s">
        <v>7</v>
      </c>
      <c r="C193" s="45"/>
      <c r="D193" s="36" t="s">
        <v>215</v>
      </c>
      <c r="E193" s="36" t="s">
        <v>8</v>
      </c>
      <c r="F193" s="36" t="s">
        <v>9</v>
      </c>
      <c r="G193" s="113"/>
      <c r="H193" s="112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</row>
    <row r="194" spans="1:36" s="59" customFormat="1" ht="44.25" customHeight="1">
      <c r="A194" s="83">
        <v>4351</v>
      </c>
      <c r="B194" s="83">
        <v>5169</v>
      </c>
      <c r="C194" s="53" t="s">
        <v>64</v>
      </c>
      <c r="D194" s="111">
        <v>12000</v>
      </c>
      <c r="E194" s="111">
        <v>12000</v>
      </c>
      <c r="F194" s="111">
        <v>6250</v>
      </c>
      <c r="G194" s="49"/>
      <c r="H194" s="111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</row>
    <row r="195" spans="1:36" s="46" customFormat="1" ht="44.25" customHeight="1">
      <c r="A195" s="56">
        <v>4351</v>
      </c>
      <c r="B195" s="56"/>
      <c r="C195" s="57" t="s">
        <v>136</v>
      </c>
      <c r="D195" s="109">
        <f>SUM(D194)</f>
        <v>12000</v>
      </c>
      <c r="E195" s="109">
        <f>SUM(E194)</f>
        <v>12000</v>
      </c>
      <c r="F195" s="109">
        <f>SUM(F194)</f>
        <v>6250</v>
      </c>
      <c r="G195" s="113"/>
      <c r="H195" s="112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</row>
    <row r="196" spans="1:36" s="59" customFormat="1" ht="44.25" customHeight="1">
      <c r="A196" s="47">
        <v>5213</v>
      </c>
      <c r="B196" s="47">
        <v>5903</v>
      </c>
      <c r="C196" s="46" t="s">
        <v>137</v>
      </c>
      <c r="D196" s="118">
        <v>5000</v>
      </c>
      <c r="E196" s="120">
        <v>5000</v>
      </c>
      <c r="F196" s="120"/>
      <c r="G196" s="49"/>
      <c r="H196" s="111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</row>
    <row r="197" spans="1:36" s="46" customFormat="1" ht="44.25" customHeight="1">
      <c r="A197" s="56">
        <v>5213</v>
      </c>
      <c r="B197" s="56"/>
      <c r="C197" s="57" t="s">
        <v>138</v>
      </c>
      <c r="D197" s="109">
        <f>SUM(D196)</f>
        <v>5000</v>
      </c>
      <c r="E197" s="109">
        <f>SUM(E196)</f>
        <v>5000</v>
      </c>
      <c r="F197" s="109">
        <f>SUM(F196)</f>
        <v>0</v>
      </c>
      <c r="G197" s="113"/>
      <c r="H197" s="112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</row>
    <row r="198" spans="1:36" s="46" customFormat="1" ht="44.25" customHeight="1">
      <c r="A198" s="47">
        <v>5512</v>
      </c>
      <c r="B198" s="47">
        <v>5019</v>
      </c>
      <c r="C198" s="53" t="s">
        <v>139</v>
      </c>
      <c r="D198" s="93"/>
      <c r="E198" s="93"/>
      <c r="F198" s="93"/>
      <c r="G198" s="49"/>
      <c r="H198" s="93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</row>
    <row r="199" spans="1:36" s="46" customFormat="1" ht="44.25" customHeight="1">
      <c r="A199" s="47">
        <v>5512</v>
      </c>
      <c r="B199" s="47">
        <v>5134</v>
      </c>
      <c r="C199" s="53" t="s">
        <v>141</v>
      </c>
      <c r="D199" s="93">
        <v>7000</v>
      </c>
      <c r="E199" s="93">
        <v>7000</v>
      </c>
      <c r="F199" s="93">
        <v>6000</v>
      </c>
      <c r="G199" s="49"/>
      <c r="H199" s="93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</row>
    <row r="200" spans="1:36" s="46" customFormat="1" ht="44.25" customHeight="1">
      <c r="A200" s="47">
        <v>5512</v>
      </c>
      <c r="B200" s="47">
        <v>5136</v>
      </c>
      <c r="C200" s="53" t="s">
        <v>142</v>
      </c>
      <c r="D200" s="93">
        <v>1000</v>
      </c>
      <c r="E200" s="93">
        <v>1000</v>
      </c>
      <c r="F200" s="93">
        <v>643</v>
      </c>
      <c r="G200" s="49"/>
      <c r="H200" s="93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</row>
    <row r="201" spans="1:36" s="46" customFormat="1" ht="44.25" customHeight="1">
      <c r="A201" s="47">
        <v>5512</v>
      </c>
      <c r="B201" s="47">
        <v>5137</v>
      </c>
      <c r="C201" s="53" t="s">
        <v>65</v>
      </c>
      <c r="D201" s="93">
        <v>5000</v>
      </c>
      <c r="E201" s="93">
        <v>5000</v>
      </c>
      <c r="F201" s="93"/>
      <c r="G201" s="49"/>
      <c r="H201" s="93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</row>
    <row r="202" spans="1:36" s="46" customFormat="1" ht="44.25" customHeight="1">
      <c r="A202" s="47">
        <v>5512</v>
      </c>
      <c r="B202" s="47">
        <v>5139</v>
      </c>
      <c r="C202" s="53" t="s">
        <v>66</v>
      </c>
      <c r="D202" s="93">
        <v>9000</v>
      </c>
      <c r="E202" s="93">
        <v>9000</v>
      </c>
      <c r="F202" s="93">
        <v>1569</v>
      </c>
      <c r="G202" s="49"/>
      <c r="H202" s="93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</row>
    <row r="203" spans="1:36" s="46" customFormat="1" ht="44.25" customHeight="1">
      <c r="A203" s="47">
        <v>5512</v>
      </c>
      <c r="B203" s="47">
        <v>5154</v>
      </c>
      <c r="C203" s="53" t="s">
        <v>83</v>
      </c>
      <c r="D203" s="93">
        <v>3000</v>
      </c>
      <c r="E203" s="93">
        <v>3000</v>
      </c>
      <c r="F203" s="93">
        <v>2778.62</v>
      </c>
      <c r="G203" s="49"/>
      <c r="H203" s="93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</row>
    <row r="204" spans="1:36" s="46" customFormat="1" ht="44.25" customHeight="1">
      <c r="A204" s="47">
        <v>5512</v>
      </c>
      <c r="B204" s="47">
        <v>5156</v>
      </c>
      <c r="C204" s="53" t="s">
        <v>134</v>
      </c>
      <c r="D204" s="93">
        <v>20000</v>
      </c>
      <c r="E204" s="93">
        <v>20000</v>
      </c>
      <c r="F204" s="93">
        <v>4100</v>
      </c>
      <c r="G204" s="49"/>
      <c r="H204" s="93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</row>
    <row r="205" spans="1:36" s="46" customFormat="1" ht="44.25" customHeight="1">
      <c r="A205" s="47">
        <v>5512</v>
      </c>
      <c r="B205" s="47">
        <v>5157</v>
      </c>
      <c r="C205" s="53" t="s">
        <v>143</v>
      </c>
      <c r="D205" s="93"/>
      <c r="E205" s="93"/>
      <c r="F205" s="93"/>
      <c r="G205" s="49"/>
      <c r="H205" s="93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</row>
    <row r="206" spans="1:36" s="46" customFormat="1" ht="44.25" customHeight="1">
      <c r="A206" s="47">
        <v>5512</v>
      </c>
      <c r="B206" s="47">
        <v>5164</v>
      </c>
      <c r="C206" s="53" t="s">
        <v>144</v>
      </c>
      <c r="D206" s="93">
        <v>5000</v>
      </c>
      <c r="E206" s="93">
        <v>5000</v>
      </c>
      <c r="F206" s="93">
        <v>3278</v>
      </c>
      <c r="G206" s="49" t="s">
        <v>145</v>
      </c>
      <c r="H206" s="93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</row>
    <row r="207" spans="1:36" s="46" customFormat="1" ht="44.25" customHeight="1">
      <c r="A207" s="47">
        <v>5512</v>
      </c>
      <c r="B207" s="47">
        <v>5169</v>
      </c>
      <c r="C207" s="53" t="s">
        <v>64</v>
      </c>
      <c r="D207" s="93">
        <v>7000</v>
      </c>
      <c r="E207" s="93">
        <v>7000</v>
      </c>
      <c r="F207" s="93">
        <v>2100</v>
      </c>
      <c r="G207" s="49"/>
      <c r="H207" s="93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</row>
    <row r="208" spans="1:36" s="46" customFormat="1" ht="44.25" customHeight="1">
      <c r="A208" s="47">
        <v>5512</v>
      </c>
      <c r="B208" s="47">
        <v>5171</v>
      </c>
      <c r="C208" s="46" t="s">
        <v>68</v>
      </c>
      <c r="D208" s="93">
        <v>12000</v>
      </c>
      <c r="E208" s="93">
        <v>12000</v>
      </c>
      <c r="F208" s="93">
        <v>10352</v>
      </c>
      <c r="G208" s="49"/>
      <c r="H208" s="93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</row>
    <row r="209" spans="1:36" s="46" customFormat="1" ht="44.25" customHeight="1">
      <c r="A209" s="47">
        <v>5512</v>
      </c>
      <c r="B209" s="47">
        <v>5229</v>
      </c>
      <c r="C209" s="46" t="s">
        <v>146</v>
      </c>
      <c r="D209" s="93">
        <v>5000</v>
      </c>
      <c r="E209" s="93">
        <v>5000</v>
      </c>
      <c r="F209" s="93"/>
      <c r="G209" s="49"/>
      <c r="H209" s="93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</row>
    <row r="210" spans="1:36" s="46" customFormat="1" ht="44.25" customHeight="1">
      <c r="A210" s="47">
        <v>5512</v>
      </c>
      <c r="B210" s="47">
        <v>6122</v>
      </c>
      <c r="C210" s="46" t="s">
        <v>109</v>
      </c>
      <c r="D210" s="93"/>
      <c r="E210" s="93">
        <v>338800</v>
      </c>
      <c r="F210" s="93">
        <v>0</v>
      </c>
      <c r="G210" s="49" t="s">
        <v>147</v>
      </c>
      <c r="H210" s="93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</row>
    <row r="211" spans="1:36" s="53" customFormat="1" ht="44.25" customHeight="1">
      <c r="A211" s="56">
        <v>5512</v>
      </c>
      <c r="B211" s="82"/>
      <c r="C211" s="57" t="s">
        <v>148</v>
      </c>
      <c r="D211" s="109">
        <f>SUM(D198:D210)</f>
        <v>74000</v>
      </c>
      <c r="E211" s="109">
        <f>SUM(E198:E210)</f>
        <v>412800</v>
      </c>
      <c r="F211" s="109">
        <f>SUM(F198:F210)</f>
        <v>30820.62</v>
      </c>
      <c r="G211" s="49"/>
      <c r="H211" s="112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</row>
    <row r="212" spans="1:36" s="46" customFormat="1" ht="44.25" customHeight="1">
      <c r="A212" s="83">
        <v>6112</v>
      </c>
      <c r="B212" s="83">
        <v>5019</v>
      </c>
      <c r="C212" s="53" t="s">
        <v>139</v>
      </c>
      <c r="D212" s="111"/>
      <c r="E212" s="111"/>
      <c r="F212" s="111"/>
      <c r="G212" s="49"/>
      <c r="H212" s="111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</row>
    <row r="213" spans="1:36" s="46" customFormat="1" ht="44.25" customHeight="1">
      <c r="A213" s="47">
        <v>6112</v>
      </c>
      <c r="B213" s="47">
        <v>5023</v>
      </c>
      <c r="C213" s="46" t="s">
        <v>149</v>
      </c>
      <c r="D213" s="111">
        <v>730000</v>
      </c>
      <c r="E213" s="120">
        <v>730000</v>
      </c>
      <c r="F213" s="120">
        <v>433540</v>
      </c>
      <c r="G213" s="49" t="s">
        <v>150</v>
      </c>
      <c r="H213" s="111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</row>
    <row r="214" spans="1:36" s="46" customFormat="1" ht="44.25" customHeight="1">
      <c r="A214" s="47">
        <v>6112</v>
      </c>
      <c r="B214" s="47">
        <v>5031</v>
      </c>
      <c r="C214" s="46" t="s">
        <v>151</v>
      </c>
      <c r="D214" s="118"/>
      <c r="E214" s="120">
        <v>110000</v>
      </c>
      <c r="F214" s="120">
        <v>0</v>
      </c>
      <c r="G214" s="49" t="s">
        <v>152</v>
      </c>
      <c r="H214" s="111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</row>
    <row r="215" spans="1:36" s="46" customFormat="1" ht="44.25" customHeight="1">
      <c r="A215" s="47">
        <v>6112</v>
      </c>
      <c r="B215" s="47">
        <v>5032</v>
      </c>
      <c r="C215" s="46" t="s">
        <v>153</v>
      </c>
      <c r="D215" s="111">
        <v>60000</v>
      </c>
      <c r="E215" s="120">
        <v>60000</v>
      </c>
      <c r="F215" s="120">
        <v>38700</v>
      </c>
      <c r="G215" s="49"/>
      <c r="H215" s="111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</row>
    <row r="216" spans="1:36" s="46" customFormat="1" ht="44.25" customHeight="1">
      <c r="A216" s="47">
        <v>6112</v>
      </c>
      <c r="B216" s="47">
        <v>5167</v>
      </c>
      <c r="C216" s="46" t="s">
        <v>143</v>
      </c>
      <c r="D216" s="120">
        <v>1500</v>
      </c>
      <c r="E216" s="120">
        <v>1500</v>
      </c>
      <c r="F216" s="120"/>
      <c r="G216" s="49"/>
      <c r="H216" s="111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</row>
    <row r="217" spans="1:36" s="46" customFormat="1" ht="44.25" customHeight="1">
      <c r="A217" s="47">
        <v>6112</v>
      </c>
      <c r="B217" s="47">
        <v>5173</v>
      </c>
      <c r="C217" s="46" t="s">
        <v>154</v>
      </c>
      <c r="D217" s="120">
        <v>3000</v>
      </c>
      <c r="E217" s="120">
        <v>3000</v>
      </c>
      <c r="F217" s="120"/>
      <c r="G217" s="49"/>
      <c r="H217" s="111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</row>
    <row r="218" spans="1:36" s="53" customFormat="1" ht="44.25" customHeight="1">
      <c r="A218" s="82">
        <v>6112</v>
      </c>
      <c r="B218" s="82"/>
      <c r="C218" s="57" t="s">
        <v>155</v>
      </c>
      <c r="D218" s="109">
        <f>SUM(D212:D217)</f>
        <v>794500</v>
      </c>
      <c r="E218" s="109">
        <f>SUM(E212:E217)</f>
        <v>904500</v>
      </c>
      <c r="F218" s="109">
        <f>SUM(F212:F217)</f>
        <v>472240</v>
      </c>
      <c r="G218" s="49"/>
      <c r="H218" s="112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</row>
    <row r="219" spans="1:36" s="53" customFormat="1" ht="27.75" customHeight="1">
      <c r="A219" s="83">
        <v>6115</v>
      </c>
      <c r="B219" s="83">
        <v>5019</v>
      </c>
      <c r="C219" s="53" t="s">
        <v>139</v>
      </c>
      <c r="D219" s="111"/>
      <c r="E219" s="111"/>
      <c r="F219" s="111"/>
      <c r="G219" s="49"/>
      <c r="H219" s="111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</row>
    <row r="220" spans="1:36" s="53" customFormat="1" ht="27.75" customHeight="1">
      <c r="A220" s="83">
        <v>6115</v>
      </c>
      <c r="B220" s="83">
        <v>5021</v>
      </c>
      <c r="C220" s="52" t="s">
        <v>80</v>
      </c>
      <c r="D220" s="48"/>
      <c r="E220" s="48"/>
      <c r="F220" s="48"/>
      <c r="G220" s="49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</row>
    <row r="221" spans="1:36" s="53" customFormat="1" ht="27.75" customHeight="1">
      <c r="A221" s="83">
        <f>SUM(A220)</f>
        <v>6115</v>
      </c>
      <c r="B221" s="83">
        <v>5139</v>
      </c>
      <c r="C221" s="52" t="s">
        <v>66</v>
      </c>
      <c r="D221" s="48"/>
      <c r="E221" s="48"/>
      <c r="F221" s="48"/>
      <c r="G221" s="49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</row>
    <row r="222" spans="1:36" s="53" customFormat="1" ht="27.75" customHeight="1">
      <c r="A222" s="83">
        <f>SUM(A221)</f>
        <v>6115</v>
      </c>
      <c r="B222" s="83">
        <v>5154</v>
      </c>
      <c r="C222" s="52" t="s">
        <v>83</v>
      </c>
      <c r="D222" s="48"/>
      <c r="E222" s="48"/>
      <c r="F222" s="48"/>
      <c r="G222" s="49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</row>
    <row r="223" spans="1:36" s="53" customFormat="1" ht="27.75" customHeight="1">
      <c r="A223" s="83">
        <f>SUM(A222)</f>
        <v>6115</v>
      </c>
      <c r="B223" s="83">
        <v>5155</v>
      </c>
      <c r="C223" s="52" t="s">
        <v>67</v>
      </c>
      <c r="D223" s="48"/>
      <c r="E223" s="48"/>
      <c r="F223" s="48"/>
      <c r="G223" s="49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</row>
    <row r="224" spans="1:36" s="53" customFormat="1" ht="27.75" customHeight="1">
      <c r="A224" s="83">
        <f>SUM(A223)</f>
        <v>6115</v>
      </c>
      <c r="B224" s="83">
        <v>5161</v>
      </c>
      <c r="C224" s="52" t="s">
        <v>156</v>
      </c>
      <c r="D224" s="48"/>
      <c r="E224" s="48"/>
      <c r="F224" s="48"/>
      <c r="G224" s="49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</row>
    <row r="225" spans="1:36" s="53" customFormat="1" ht="27.75" customHeight="1">
      <c r="A225" s="83">
        <f>SUM(A223)</f>
        <v>6115</v>
      </c>
      <c r="B225" s="83">
        <v>5162</v>
      </c>
      <c r="C225" s="52" t="s">
        <v>157</v>
      </c>
      <c r="D225" s="48"/>
      <c r="E225" s="48"/>
      <c r="F225" s="48"/>
      <c r="G225" s="49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</row>
    <row r="226" spans="1:36" s="53" customFormat="1" ht="27.75" customHeight="1">
      <c r="A226" s="83">
        <v>6115</v>
      </c>
      <c r="B226" s="83">
        <v>5169</v>
      </c>
      <c r="C226" s="52" t="s">
        <v>64</v>
      </c>
      <c r="D226" s="48"/>
      <c r="E226" s="48"/>
      <c r="F226" s="48"/>
      <c r="G226" s="49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</row>
    <row r="227" spans="1:36" s="53" customFormat="1" ht="27.75" customHeight="1">
      <c r="A227" s="83">
        <f>SUM(A225)</f>
        <v>6115</v>
      </c>
      <c r="B227" s="83">
        <v>5173</v>
      </c>
      <c r="C227" s="52" t="s">
        <v>154</v>
      </c>
      <c r="D227" s="48"/>
      <c r="E227" s="48"/>
      <c r="F227" s="48"/>
      <c r="G227" s="49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</row>
    <row r="228" spans="1:36" s="126" customFormat="1" ht="27.75" customHeight="1">
      <c r="A228" s="83">
        <f>SUM(A227)</f>
        <v>6115</v>
      </c>
      <c r="B228" s="83">
        <v>5175</v>
      </c>
      <c r="C228" s="52" t="s">
        <v>105</v>
      </c>
      <c r="D228" s="48"/>
      <c r="E228" s="48"/>
      <c r="F228" s="48"/>
      <c r="G228" s="49"/>
      <c r="H228" s="53"/>
      <c r="I228" s="146"/>
      <c r="J228" s="146"/>
      <c r="K228" s="273"/>
      <c r="L228" s="273"/>
      <c r="M228" s="273"/>
      <c r="N228" s="273"/>
      <c r="O228" s="273"/>
      <c r="P228" s="273"/>
      <c r="Q228" s="273"/>
      <c r="R228" s="273"/>
      <c r="S228" s="273"/>
      <c r="T228" s="273"/>
      <c r="U228" s="273"/>
      <c r="V228" s="273"/>
      <c r="W228" s="273"/>
      <c r="X228" s="273"/>
      <c r="Y228" s="273"/>
      <c r="Z228" s="273"/>
      <c r="AA228" s="273"/>
      <c r="AB228" s="273"/>
      <c r="AC228" s="273"/>
      <c r="AD228" s="273"/>
      <c r="AE228" s="273"/>
      <c r="AF228" s="273"/>
      <c r="AG228" s="273"/>
      <c r="AH228" s="273"/>
      <c r="AI228" s="273"/>
      <c r="AJ228" s="273"/>
    </row>
    <row r="229" spans="1:36" s="53" customFormat="1" ht="44.25" customHeight="1">
      <c r="A229" s="56">
        <v>6115</v>
      </c>
      <c r="B229" s="56"/>
      <c r="C229" s="95" t="s">
        <v>158</v>
      </c>
      <c r="D229" s="58">
        <f>SUM(D219:D228)</f>
        <v>0</v>
      </c>
      <c r="E229" s="58">
        <f>SUM(E219:E228)</f>
        <v>0</v>
      </c>
      <c r="F229" s="58">
        <f>SUM(F219:F228)</f>
        <v>0</v>
      </c>
      <c r="G229" s="123"/>
      <c r="H229" s="12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</row>
    <row r="230" spans="1:36" s="53" customFormat="1" ht="44.25" customHeight="1">
      <c r="A230" s="56"/>
      <c r="B230" s="35"/>
      <c r="C230" s="36">
        <v>2024</v>
      </c>
      <c r="D230" s="37" t="s">
        <v>63</v>
      </c>
      <c r="E230" s="38" t="s">
        <v>3</v>
      </c>
      <c r="F230" s="36" t="s">
        <v>4</v>
      </c>
      <c r="G230" s="36" t="s">
        <v>5</v>
      </c>
      <c r="H230" s="12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</row>
    <row r="231" spans="1:36" s="53" customFormat="1" ht="44.25" customHeight="1">
      <c r="A231" s="56"/>
      <c r="B231" s="45" t="s">
        <v>6</v>
      </c>
      <c r="C231" s="45" t="s">
        <v>7</v>
      </c>
      <c r="D231" s="45"/>
      <c r="E231" s="36">
        <v>2024</v>
      </c>
      <c r="F231" s="36" t="s">
        <v>8</v>
      </c>
      <c r="G231" s="36" t="s">
        <v>9</v>
      </c>
      <c r="H231" s="12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</row>
    <row r="232" spans="1:36" s="53" customFormat="1" ht="44.25" customHeight="1">
      <c r="A232" s="82">
        <v>6118</v>
      </c>
      <c r="B232" s="82">
        <v>5019</v>
      </c>
      <c r="C232" s="104" t="s">
        <v>159</v>
      </c>
      <c r="D232" s="131"/>
      <c r="E232" s="131">
        <v>3029</v>
      </c>
      <c r="F232" s="131">
        <f aca="true" t="shared" si="0" ref="F232:F240">SUM(E232)</f>
        <v>3029</v>
      </c>
      <c r="G232" s="123"/>
      <c r="H232" s="12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</row>
    <row r="233" spans="1:36" s="53" customFormat="1" ht="44.25" customHeight="1">
      <c r="A233" s="83">
        <v>6118</v>
      </c>
      <c r="B233" s="83">
        <v>5021</v>
      </c>
      <c r="C233" s="52" t="s">
        <v>80</v>
      </c>
      <c r="D233" s="48"/>
      <c r="E233" s="48">
        <v>18218</v>
      </c>
      <c r="F233" s="131">
        <f t="shared" si="0"/>
        <v>18218</v>
      </c>
      <c r="G233" s="49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</row>
    <row r="234" spans="1:36" s="53" customFormat="1" ht="44.25" customHeight="1">
      <c r="A234" s="83">
        <f>SUM(A233)</f>
        <v>6118</v>
      </c>
      <c r="B234" s="83">
        <v>5154</v>
      </c>
      <c r="C234" s="52" t="s">
        <v>83</v>
      </c>
      <c r="D234" s="48"/>
      <c r="E234" s="48">
        <v>1200</v>
      </c>
      <c r="F234" s="131">
        <f t="shared" si="0"/>
        <v>1200</v>
      </c>
      <c r="G234" s="49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</row>
    <row r="235" spans="1:36" s="53" customFormat="1" ht="44.25" customHeight="1">
      <c r="A235" s="83">
        <f>SUM(A234)</f>
        <v>6118</v>
      </c>
      <c r="B235" s="83">
        <v>5139</v>
      </c>
      <c r="C235" s="52" t="s">
        <v>66</v>
      </c>
      <c r="D235" s="48"/>
      <c r="E235" s="48">
        <v>845</v>
      </c>
      <c r="F235" s="131">
        <f t="shared" si="0"/>
        <v>845</v>
      </c>
      <c r="G235" s="49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</row>
    <row r="236" spans="1:36" s="53" customFormat="1" ht="44.25" customHeight="1">
      <c r="A236" s="83">
        <f>SUM(A235)</f>
        <v>6118</v>
      </c>
      <c r="B236" s="83">
        <v>5155</v>
      </c>
      <c r="C236" s="52" t="s">
        <v>67</v>
      </c>
      <c r="D236" s="48"/>
      <c r="E236" s="48">
        <v>1000</v>
      </c>
      <c r="F236" s="131">
        <f t="shared" si="0"/>
        <v>1000</v>
      </c>
      <c r="G236" s="49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</row>
    <row r="237" spans="1:36" s="53" customFormat="1" ht="44.25" customHeight="1">
      <c r="A237" s="83">
        <f>SUM(A235)</f>
        <v>6118</v>
      </c>
      <c r="B237" s="83">
        <v>5162</v>
      </c>
      <c r="C237" s="52" t="s">
        <v>157</v>
      </c>
      <c r="D237" s="48"/>
      <c r="E237" s="48">
        <v>1000</v>
      </c>
      <c r="F237" s="131">
        <f t="shared" si="0"/>
        <v>1000</v>
      </c>
      <c r="G237" s="49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</row>
    <row r="238" spans="1:36" s="57" customFormat="1" ht="44.25" customHeight="1">
      <c r="A238" s="83">
        <f>SUM(A237)</f>
        <v>6118</v>
      </c>
      <c r="B238" s="83">
        <v>5169</v>
      </c>
      <c r="C238" s="52" t="s">
        <v>88</v>
      </c>
      <c r="D238" s="48"/>
      <c r="E238" s="48">
        <v>3448.5</v>
      </c>
      <c r="F238" s="131">
        <f t="shared" si="0"/>
        <v>3448.5</v>
      </c>
      <c r="G238" s="49"/>
      <c r="H238" s="53"/>
      <c r="I238" s="269"/>
      <c r="J238" s="269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</row>
    <row r="239" spans="1:36" s="57" customFormat="1" ht="51" customHeight="1">
      <c r="A239" s="83">
        <f>SUM(A238)</f>
        <v>6118</v>
      </c>
      <c r="B239" s="83">
        <v>5173</v>
      </c>
      <c r="C239" s="52" t="s">
        <v>154</v>
      </c>
      <c r="D239" s="48"/>
      <c r="E239" s="48"/>
      <c r="F239" s="131">
        <f t="shared" si="0"/>
        <v>0</v>
      </c>
      <c r="G239" s="49"/>
      <c r="H239" s="53"/>
      <c r="I239" s="269"/>
      <c r="J239" s="269"/>
      <c r="K239" s="270"/>
      <c r="L239" s="270"/>
      <c r="M239" s="270"/>
      <c r="N239" s="270"/>
      <c r="O239" s="270"/>
      <c r="P239" s="270"/>
      <c r="Q239" s="270"/>
      <c r="R239" s="270"/>
      <c r="S239" s="270"/>
      <c r="T239" s="270"/>
      <c r="U239" s="270"/>
      <c r="V239" s="270"/>
      <c r="W239" s="270"/>
      <c r="X239" s="270"/>
      <c r="Y239" s="270"/>
      <c r="Z239" s="270"/>
      <c r="AA239" s="270"/>
      <c r="AB239" s="270"/>
      <c r="AC239" s="270"/>
      <c r="AD239" s="270"/>
      <c r="AE239" s="270"/>
      <c r="AF239" s="270"/>
      <c r="AG239" s="270"/>
      <c r="AH239" s="270"/>
      <c r="AI239" s="270"/>
      <c r="AJ239" s="270"/>
    </row>
    <row r="240" spans="1:36" s="57" customFormat="1" ht="51" customHeight="1">
      <c r="A240" s="83">
        <f>SUM(A238)</f>
        <v>6118</v>
      </c>
      <c r="B240" s="83">
        <v>5175</v>
      </c>
      <c r="C240" s="52" t="s">
        <v>105</v>
      </c>
      <c r="D240" s="48"/>
      <c r="E240" s="48">
        <v>2064</v>
      </c>
      <c r="F240" s="131">
        <f t="shared" si="0"/>
        <v>2064</v>
      </c>
      <c r="G240" s="49"/>
      <c r="H240" s="53"/>
      <c r="I240" s="269"/>
      <c r="J240" s="269"/>
      <c r="K240" s="270"/>
      <c r="L240" s="270"/>
      <c r="M240" s="270"/>
      <c r="N240" s="270"/>
      <c r="O240" s="270"/>
      <c r="P240" s="270"/>
      <c r="Q240" s="270"/>
      <c r="R240" s="270"/>
      <c r="S240" s="270"/>
      <c r="T240" s="270"/>
      <c r="U240" s="270"/>
      <c r="V240" s="270"/>
      <c r="W240" s="270"/>
      <c r="X240" s="270"/>
      <c r="Y240" s="270"/>
      <c r="Z240" s="270"/>
      <c r="AA240" s="270"/>
      <c r="AB240" s="270"/>
      <c r="AC240" s="270"/>
      <c r="AD240" s="270"/>
      <c r="AE240" s="270"/>
      <c r="AF240" s="270"/>
      <c r="AG240" s="270"/>
      <c r="AH240" s="270"/>
      <c r="AI240" s="270"/>
      <c r="AJ240" s="270"/>
    </row>
    <row r="241" spans="1:36" s="46" customFormat="1" ht="51" customHeight="1">
      <c r="A241" s="56">
        <v>6118</v>
      </c>
      <c r="B241" s="56"/>
      <c r="C241" s="95" t="s">
        <v>160</v>
      </c>
      <c r="D241" s="58">
        <f>SUM(D232:D240)</f>
        <v>0</v>
      </c>
      <c r="E241" s="58">
        <f>SUM(E232:E240)</f>
        <v>30804.5</v>
      </c>
      <c r="F241" s="58">
        <f>SUM(F232:F240)</f>
        <v>30804.5</v>
      </c>
      <c r="G241" s="97"/>
      <c r="H241" s="57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</row>
    <row r="242" spans="1:36" s="46" customFormat="1" ht="51" customHeight="1">
      <c r="A242" s="47">
        <v>6171</v>
      </c>
      <c r="B242" s="47">
        <v>5021</v>
      </c>
      <c r="C242" s="46" t="s">
        <v>80</v>
      </c>
      <c r="D242" s="48">
        <v>70000</v>
      </c>
      <c r="E242" s="48">
        <v>68500</v>
      </c>
      <c r="F242" s="48">
        <v>45310</v>
      </c>
      <c r="G242" s="49"/>
      <c r="H242" s="50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</row>
    <row r="243" spans="1:36" s="46" customFormat="1" ht="51" customHeight="1">
      <c r="A243" s="47">
        <v>6171</v>
      </c>
      <c r="B243" s="47">
        <v>5038</v>
      </c>
      <c r="C243" s="46" t="s">
        <v>161</v>
      </c>
      <c r="D243" s="71">
        <v>0</v>
      </c>
      <c r="E243" s="48">
        <v>2500</v>
      </c>
      <c r="F243" s="48"/>
      <c r="G243" s="49"/>
      <c r="H243" s="50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</row>
    <row r="244" spans="1:36" s="46" customFormat="1" ht="51" customHeight="1">
      <c r="A244" s="47">
        <v>6171</v>
      </c>
      <c r="B244" s="47">
        <v>5136</v>
      </c>
      <c r="C244" s="46" t="s">
        <v>142</v>
      </c>
      <c r="D244" s="48">
        <v>4000</v>
      </c>
      <c r="E244" s="48">
        <v>4000</v>
      </c>
      <c r="F244" s="48">
        <v>0</v>
      </c>
      <c r="G244" s="49"/>
      <c r="H244" s="50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</row>
    <row r="245" spans="1:36" s="46" customFormat="1" ht="51" customHeight="1">
      <c r="A245" s="47">
        <v>6171</v>
      </c>
      <c r="B245" s="47">
        <v>5137</v>
      </c>
      <c r="C245" s="46" t="s">
        <v>65</v>
      </c>
      <c r="D245" s="48">
        <v>10000</v>
      </c>
      <c r="E245" s="48">
        <v>10000</v>
      </c>
      <c r="F245" s="48">
        <v>3490</v>
      </c>
      <c r="G245" s="49" t="s">
        <v>217</v>
      </c>
      <c r="H245" s="50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</row>
    <row r="246" spans="1:36" s="46" customFormat="1" ht="51" customHeight="1">
      <c r="A246" s="47">
        <v>6171</v>
      </c>
      <c r="B246" s="47">
        <v>5139</v>
      </c>
      <c r="C246" s="46" t="s">
        <v>163</v>
      </c>
      <c r="D246" s="48">
        <v>30000</v>
      </c>
      <c r="E246" s="48">
        <v>30000</v>
      </c>
      <c r="F246" s="48">
        <v>27070.85</v>
      </c>
      <c r="G246" s="49" t="s">
        <v>164</v>
      </c>
      <c r="H246" s="50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</row>
    <row r="247" spans="1:36" s="46" customFormat="1" ht="51" customHeight="1">
      <c r="A247" s="47">
        <v>6171</v>
      </c>
      <c r="B247" s="47">
        <v>5154</v>
      </c>
      <c r="C247" s="46" t="s">
        <v>83</v>
      </c>
      <c r="D247" s="48">
        <v>15000</v>
      </c>
      <c r="E247" s="48">
        <v>14000</v>
      </c>
      <c r="F247" s="48">
        <v>7813.96</v>
      </c>
      <c r="G247" s="49"/>
      <c r="H247" s="50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</row>
    <row r="248" spans="1:36" s="46" customFormat="1" ht="51" customHeight="1">
      <c r="A248" s="47">
        <v>6171</v>
      </c>
      <c r="B248" s="47">
        <v>5155</v>
      </c>
      <c r="C248" s="46" t="s">
        <v>67</v>
      </c>
      <c r="D248" s="48">
        <v>30000</v>
      </c>
      <c r="E248" s="48">
        <v>33000</v>
      </c>
      <c r="F248" s="48">
        <v>30850</v>
      </c>
      <c r="G248" s="49" t="s">
        <v>166</v>
      </c>
      <c r="H248" s="50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</row>
    <row r="249" spans="1:36" s="46" customFormat="1" ht="51" customHeight="1">
      <c r="A249" s="47">
        <v>6171</v>
      </c>
      <c r="B249" s="47">
        <v>5156</v>
      </c>
      <c r="C249" s="53" t="s">
        <v>134</v>
      </c>
      <c r="D249" s="48"/>
      <c r="E249" s="48">
        <v>0</v>
      </c>
      <c r="F249" s="48"/>
      <c r="G249" s="49"/>
      <c r="H249" s="50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</row>
    <row r="250" spans="1:36" s="46" customFormat="1" ht="51" customHeight="1">
      <c r="A250" s="47">
        <v>6171</v>
      </c>
      <c r="B250" s="47">
        <v>5161</v>
      </c>
      <c r="C250" s="46" t="s">
        <v>156</v>
      </c>
      <c r="D250" s="48">
        <v>2000</v>
      </c>
      <c r="E250" s="48">
        <v>2000</v>
      </c>
      <c r="F250" s="48">
        <v>1168</v>
      </c>
      <c r="G250" s="49"/>
      <c r="H250" s="50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</row>
    <row r="251" spans="1:36" s="46" customFormat="1" ht="51" customHeight="1">
      <c r="A251" s="47">
        <v>6171</v>
      </c>
      <c r="B251" s="47">
        <v>5162</v>
      </c>
      <c r="C251" s="46" t="s">
        <v>157</v>
      </c>
      <c r="D251" s="48">
        <v>25000</v>
      </c>
      <c r="E251" s="48">
        <v>25000</v>
      </c>
      <c r="F251" s="48">
        <v>16323.97</v>
      </c>
      <c r="G251" s="49"/>
      <c r="H251" s="50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</row>
    <row r="252" spans="1:36" s="46" customFormat="1" ht="51" customHeight="1">
      <c r="A252" s="47">
        <v>6171</v>
      </c>
      <c r="B252" s="47">
        <v>5164</v>
      </c>
      <c r="C252" s="46" t="s">
        <v>144</v>
      </c>
      <c r="D252" s="48"/>
      <c r="E252" s="48">
        <v>45000</v>
      </c>
      <c r="F252" s="48">
        <v>42510</v>
      </c>
      <c r="G252" s="49"/>
      <c r="H252" s="50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</row>
    <row r="253" spans="1:36" s="46" customFormat="1" ht="51" customHeight="1">
      <c r="A253" s="47">
        <v>6171</v>
      </c>
      <c r="B253" s="47">
        <v>5167</v>
      </c>
      <c r="C253" s="46" t="s">
        <v>143</v>
      </c>
      <c r="D253" s="48">
        <v>1000</v>
      </c>
      <c r="E253" s="48">
        <v>1000</v>
      </c>
      <c r="F253" s="48"/>
      <c r="G253" s="49"/>
      <c r="H253" s="50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</row>
    <row r="254" spans="1:36" s="46" customFormat="1" ht="51" customHeight="1">
      <c r="A254" s="47">
        <v>6171</v>
      </c>
      <c r="B254" s="47">
        <v>5169</v>
      </c>
      <c r="C254" s="46" t="s">
        <v>88</v>
      </c>
      <c r="D254" s="48">
        <v>180000</v>
      </c>
      <c r="E254" s="48">
        <v>170000</v>
      </c>
      <c r="F254" s="48">
        <v>160132.75</v>
      </c>
      <c r="G254" s="49"/>
      <c r="H254" s="50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</row>
    <row r="255" spans="1:36" s="46" customFormat="1" ht="51" customHeight="1">
      <c r="A255" s="47">
        <v>6171</v>
      </c>
      <c r="B255" s="47">
        <v>5171</v>
      </c>
      <c r="C255" s="46" t="s">
        <v>72</v>
      </c>
      <c r="D255" s="48">
        <v>150000</v>
      </c>
      <c r="E255" s="48">
        <v>200000</v>
      </c>
      <c r="F255" s="48">
        <v>4007.52</v>
      </c>
      <c r="G255" s="49" t="s">
        <v>170</v>
      </c>
      <c r="H255" s="50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</row>
    <row r="256" spans="1:36" s="46" customFormat="1" ht="51" customHeight="1">
      <c r="A256" s="47">
        <v>6171</v>
      </c>
      <c r="B256" s="47">
        <v>5172</v>
      </c>
      <c r="C256" s="46" t="s">
        <v>171</v>
      </c>
      <c r="D256" s="48">
        <v>2000</v>
      </c>
      <c r="E256" s="48">
        <v>2000</v>
      </c>
      <c r="F256" s="48"/>
      <c r="G256" s="49"/>
      <c r="H256" s="50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</row>
    <row r="257" spans="1:36" s="46" customFormat="1" ht="51" customHeight="1">
      <c r="A257" s="47">
        <v>6171</v>
      </c>
      <c r="B257" s="47">
        <v>5173</v>
      </c>
      <c r="C257" s="46" t="s">
        <v>154</v>
      </c>
      <c r="D257" s="48">
        <v>1000</v>
      </c>
      <c r="E257" s="48">
        <v>1000</v>
      </c>
      <c r="F257" s="48">
        <v>0</v>
      </c>
      <c r="G257" s="49"/>
      <c r="H257" s="50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</row>
    <row r="258" spans="1:36" s="46" customFormat="1" ht="51" customHeight="1">
      <c r="A258" s="47">
        <v>6171</v>
      </c>
      <c r="B258" s="47">
        <v>5175</v>
      </c>
      <c r="C258" s="46" t="s">
        <v>105</v>
      </c>
      <c r="D258" s="48">
        <v>9000</v>
      </c>
      <c r="E258" s="48">
        <v>9000</v>
      </c>
      <c r="F258" s="48">
        <v>838</v>
      </c>
      <c r="G258" s="49"/>
      <c r="H258" s="50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</row>
    <row r="259" spans="1:36" s="46" customFormat="1" ht="51" customHeight="1">
      <c r="A259" s="83">
        <v>6171</v>
      </c>
      <c r="B259" s="83">
        <v>5182</v>
      </c>
      <c r="C259" s="53" t="s">
        <v>172</v>
      </c>
      <c r="D259" s="48"/>
      <c r="E259" s="48"/>
      <c r="F259" s="137">
        <v>1362</v>
      </c>
      <c r="G259" s="49"/>
      <c r="H259" s="50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</row>
    <row r="260" spans="1:36" s="46" customFormat="1" ht="51" customHeight="1">
      <c r="A260" s="83">
        <v>6171</v>
      </c>
      <c r="B260" s="83">
        <v>5192</v>
      </c>
      <c r="C260" s="53" t="s">
        <v>173</v>
      </c>
      <c r="D260" s="133">
        <v>2000</v>
      </c>
      <c r="E260" s="48">
        <v>2000</v>
      </c>
      <c r="F260" s="48"/>
      <c r="G260" s="49" t="s">
        <v>174</v>
      </c>
      <c r="H260" s="50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</row>
    <row r="261" spans="1:36" s="46" customFormat="1" ht="51" customHeight="1">
      <c r="A261" s="35"/>
      <c r="B261" s="36">
        <v>2024</v>
      </c>
      <c r="C261" s="37" t="s">
        <v>63</v>
      </c>
      <c r="D261" s="38" t="s">
        <v>3</v>
      </c>
      <c r="E261" s="36" t="s">
        <v>4</v>
      </c>
      <c r="F261" s="36" t="s">
        <v>5</v>
      </c>
      <c r="G261" s="49"/>
      <c r="H261" s="50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</row>
    <row r="262" spans="1:36" s="46" customFormat="1" ht="51" customHeight="1">
      <c r="A262" s="45" t="s">
        <v>6</v>
      </c>
      <c r="B262" s="45" t="s">
        <v>7</v>
      </c>
      <c r="C262" s="45"/>
      <c r="D262" s="36" t="s">
        <v>215</v>
      </c>
      <c r="E262" s="36" t="s">
        <v>8</v>
      </c>
      <c r="F262" s="36" t="s">
        <v>9</v>
      </c>
      <c r="G262" s="49"/>
      <c r="H262" s="50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</row>
    <row r="263" spans="1:36" s="46" customFormat="1" ht="51" customHeight="1">
      <c r="A263" s="47">
        <v>6171</v>
      </c>
      <c r="B263" s="47">
        <v>5229</v>
      </c>
      <c r="C263" s="46" t="s">
        <v>177</v>
      </c>
      <c r="D263" s="48">
        <v>27000</v>
      </c>
      <c r="E263" s="48">
        <v>27000</v>
      </c>
      <c r="F263" s="48">
        <v>25860.6</v>
      </c>
      <c r="G263" s="49" t="s">
        <v>178</v>
      </c>
      <c r="H263" s="50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</row>
    <row r="264" spans="1:36" s="46" customFormat="1" ht="51" customHeight="1">
      <c r="A264" s="47">
        <v>6171</v>
      </c>
      <c r="B264" s="47">
        <v>5321</v>
      </c>
      <c r="C264" s="46" t="s">
        <v>179</v>
      </c>
      <c r="D264" s="48">
        <v>1500</v>
      </c>
      <c r="E264" s="48">
        <v>1500</v>
      </c>
      <c r="F264" s="48"/>
      <c r="G264" s="49" t="s">
        <v>180</v>
      </c>
      <c r="H264" s="50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</row>
    <row r="265" spans="1:36" s="46" customFormat="1" ht="51" customHeight="1">
      <c r="A265" s="47">
        <v>6171</v>
      </c>
      <c r="B265" s="47">
        <v>5329</v>
      </c>
      <c r="C265" s="46" t="s">
        <v>181</v>
      </c>
      <c r="D265" s="48">
        <v>15000</v>
      </c>
      <c r="E265" s="48">
        <v>15000</v>
      </c>
      <c r="F265" s="48">
        <v>14850</v>
      </c>
      <c r="G265" s="49"/>
      <c r="H265" s="50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</row>
    <row r="266" spans="1:36" s="46" customFormat="1" ht="51" customHeight="1">
      <c r="A266" s="47">
        <v>6171</v>
      </c>
      <c r="B266" s="47">
        <v>5361</v>
      </c>
      <c r="C266" s="46" t="s">
        <v>183</v>
      </c>
      <c r="D266" s="48">
        <v>3000</v>
      </c>
      <c r="E266" s="48">
        <v>3000</v>
      </c>
      <c r="F266" s="48"/>
      <c r="G266" s="49"/>
      <c r="H266" s="50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</row>
    <row r="267" spans="1:36" s="46" customFormat="1" ht="51" customHeight="1">
      <c r="A267" s="47">
        <v>6171</v>
      </c>
      <c r="B267" s="47">
        <v>5362</v>
      </c>
      <c r="C267" s="46" t="s">
        <v>184</v>
      </c>
      <c r="D267" s="48">
        <v>5000</v>
      </c>
      <c r="E267" s="48">
        <v>5000</v>
      </c>
      <c r="F267" s="48"/>
      <c r="G267" s="101" t="s">
        <v>185</v>
      </c>
      <c r="H267" s="50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</row>
    <row r="268" spans="1:36" s="46" customFormat="1" ht="51" customHeight="1">
      <c r="A268" s="47">
        <v>6171</v>
      </c>
      <c r="B268" s="47">
        <v>5363</v>
      </c>
      <c r="C268" s="46" t="s">
        <v>186</v>
      </c>
      <c r="D268" s="48"/>
      <c r="E268" s="48"/>
      <c r="F268" s="48"/>
      <c r="G268" s="49"/>
      <c r="H268" s="50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</row>
    <row r="269" spans="1:36" s="46" customFormat="1" ht="51" customHeight="1">
      <c r="A269" s="47">
        <v>6171</v>
      </c>
      <c r="B269" s="47">
        <v>5365</v>
      </c>
      <c r="C269" s="46" t="s">
        <v>187</v>
      </c>
      <c r="D269" s="48"/>
      <c r="E269" s="48"/>
      <c r="F269" s="48">
        <v>0</v>
      </c>
      <c r="G269" s="49"/>
      <c r="H269" s="50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</row>
    <row r="270" spans="1:36" s="46" customFormat="1" ht="51" customHeight="1">
      <c r="A270" s="47">
        <v>6171</v>
      </c>
      <c r="B270" s="47">
        <v>5492</v>
      </c>
      <c r="C270" s="46" t="s">
        <v>189</v>
      </c>
      <c r="D270" s="120"/>
      <c r="E270" s="48">
        <v>0</v>
      </c>
      <c r="F270" s="48">
        <v>0</v>
      </c>
      <c r="G270" s="101"/>
      <c r="H270" s="50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</row>
    <row r="271" spans="1:36" s="46" customFormat="1" ht="51" customHeight="1">
      <c r="A271" s="47">
        <v>6171</v>
      </c>
      <c r="B271" s="47">
        <v>5901</v>
      </c>
      <c r="C271" s="53" t="s">
        <v>190</v>
      </c>
      <c r="D271" s="138"/>
      <c r="E271" s="48">
        <v>269015.5</v>
      </c>
      <c r="F271" s="69"/>
      <c r="G271" s="139" t="s">
        <v>191</v>
      </c>
      <c r="H271" s="50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</row>
    <row r="272" spans="1:36" s="46" customFormat="1" ht="51" customHeight="1">
      <c r="A272" s="47">
        <v>6171</v>
      </c>
      <c r="B272" s="47">
        <v>6111</v>
      </c>
      <c r="C272" s="53" t="s">
        <v>171</v>
      </c>
      <c r="D272" s="69"/>
      <c r="E272" s="48"/>
      <c r="F272" s="48"/>
      <c r="G272" s="49"/>
      <c r="H272" s="50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</row>
    <row r="273" spans="1:36" s="59" customFormat="1" ht="51" customHeight="1">
      <c r="A273" s="47">
        <v>6171</v>
      </c>
      <c r="B273" s="47">
        <v>6119</v>
      </c>
      <c r="C273" s="53" t="s">
        <v>192</v>
      </c>
      <c r="D273" s="69"/>
      <c r="E273" s="48"/>
      <c r="F273" s="48"/>
      <c r="G273" s="49"/>
      <c r="H273" s="50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</row>
    <row r="274" spans="1:36" s="53" customFormat="1" ht="51" customHeight="1">
      <c r="A274" s="47">
        <v>6171</v>
      </c>
      <c r="B274" s="47">
        <v>6121</v>
      </c>
      <c r="C274" s="53" t="s">
        <v>74</v>
      </c>
      <c r="D274" s="48"/>
      <c r="E274" s="48"/>
      <c r="F274" s="48"/>
      <c r="G274" s="49"/>
      <c r="H274" s="50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</row>
    <row r="275" spans="1:36" s="46" customFormat="1" ht="51" customHeight="1">
      <c r="A275" s="56">
        <v>6171</v>
      </c>
      <c r="B275" s="56"/>
      <c r="C275" s="57" t="s">
        <v>58</v>
      </c>
      <c r="D275" s="58">
        <f>SUM(D242:D274)</f>
        <v>582500</v>
      </c>
      <c r="E275" s="58">
        <f>SUM(E242:E274)</f>
        <v>939515.5</v>
      </c>
      <c r="F275" s="58">
        <f>SUM(F242:F274)</f>
        <v>381587.65</v>
      </c>
      <c r="G275" s="113"/>
      <c r="H275" s="60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</row>
    <row r="276" spans="1:36" s="46" customFormat="1" ht="51" customHeight="1">
      <c r="A276" s="83">
        <v>6221</v>
      </c>
      <c r="B276" s="83">
        <v>5222</v>
      </c>
      <c r="C276" s="53" t="s">
        <v>193</v>
      </c>
      <c r="D276" s="48"/>
      <c r="E276" s="48"/>
      <c r="F276" s="48"/>
      <c r="G276" s="49" t="s">
        <v>194</v>
      </c>
      <c r="H276" s="50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</row>
    <row r="277" spans="1:36" s="46" customFormat="1" ht="51" customHeight="1">
      <c r="A277" s="56">
        <v>6221</v>
      </c>
      <c r="B277" s="56"/>
      <c r="C277" s="57" t="s">
        <v>195</v>
      </c>
      <c r="D277" s="58"/>
      <c r="E277" s="58">
        <f>SUM(E276)</f>
        <v>0</v>
      </c>
      <c r="F277" s="58">
        <f>SUM(F276)</f>
        <v>0</v>
      </c>
      <c r="G277" s="113"/>
      <c r="H277" s="60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</row>
    <row r="278" spans="1:36" s="59" customFormat="1" ht="51" customHeight="1">
      <c r="A278" s="47">
        <v>6310</v>
      </c>
      <c r="B278" s="47">
        <v>5163</v>
      </c>
      <c r="C278" s="46" t="s">
        <v>84</v>
      </c>
      <c r="D278" s="48">
        <v>6000</v>
      </c>
      <c r="E278" s="48">
        <v>6000</v>
      </c>
      <c r="F278" s="48">
        <v>1961</v>
      </c>
      <c r="G278" s="49"/>
      <c r="H278" s="50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</row>
    <row r="279" spans="1:36" s="46" customFormat="1" ht="51" customHeight="1">
      <c r="A279" s="82">
        <v>6310</v>
      </c>
      <c r="B279" s="82"/>
      <c r="C279" s="57" t="s">
        <v>196</v>
      </c>
      <c r="D279" s="79">
        <f>SUM(D278)</f>
        <v>6000</v>
      </c>
      <c r="E279" s="79">
        <f>SUM(E278)</f>
        <v>6000</v>
      </c>
      <c r="F279" s="79">
        <f>SUM(F278)</f>
        <v>1961</v>
      </c>
      <c r="G279" s="49"/>
      <c r="H279" s="80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</row>
    <row r="280" spans="1:36" s="46" customFormat="1" ht="51" customHeight="1">
      <c r="A280" s="47">
        <v>6320</v>
      </c>
      <c r="B280" s="47">
        <v>5163</v>
      </c>
      <c r="C280" s="46" t="s">
        <v>197</v>
      </c>
      <c r="D280" s="48">
        <v>40000</v>
      </c>
      <c r="E280" s="48">
        <v>40000</v>
      </c>
      <c r="F280" s="48">
        <v>34544</v>
      </c>
      <c r="G280" s="49"/>
      <c r="H280" s="80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</row>
    <row r="281" spans="1:36" s="46" customFormat="1" ht="51" customHeight="1">
      <c r="A281" s="56">
        <v>6320</v>
      </c>
      <c r="B281" s="56"/>
      <c r="C281" s="57" t="s">
        <v>198</v>
      </c>
      <c r="D281" s="79">
        <f>SUM(D280)</f>
        <v>40000</v>
      </c>
      <c r="E281" s="79">
        <f>SUM(E280)</f>
        <v>40000</v>
      </c>
      <c r="F281" s="79">
        <f>SUM(F280)</f>
        <v>34544</v>
      </c>
      <c r="G281" s="113"/>
      <c r="H281" s="80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</row>
    <row r="282" spans="1:22" s="143" customFormat="1" ht="51" customHeight="1">
      <c r="A282" s="47">
        <v>6402</v>
      </c>
      <c r="B282" s="47">
        <v>5364</v>
      </c>
      <c r="C282" s="46" t="s">
        <v>199</v>
      </c>
      <c r="D282" s="48">
        <v>8000</v>
      </c>
      <c r="E282" s="48">
        <v>25580</v>
      </c>
      <c r="F282" s="48">
        <v>25580</v>
      </c>
      <c r="G282" s="49" t="s">
        <v>200</v>
      </c>
      <c r="H282" s="50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</row>
    <row r="283" spans="1:22" s="143" customFormat="1" ht="51" customHeight="1">
      <c r="A283" s="82">
        <v>6402</v>
      </c>
      <c r="B283" s="82"/>
      <c r="C283" s="57" t="s">
        <v>202</v>
      </c>
      <c r="D283" s="79">
        <f>SUM(D282)</f>
        <v>8000</v>
      </c>
      <c r="E283" s="79">
        <f>SUM(E282)</f>
        <v>25580</v>
      </c>
      <c r="F283" s="79">
        <f>SUM(F282)</f>
        <v>25580</v>
      </c>
      <c r="G283" s="49"/>
      <c r="H283" s="80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</row>
    <row r="284" spans="1:22" s="143" customFormat="1" ht="51" customHeight="1">
      <c r="A284" s="88"/>
      <c r="B284" s="88"/>
      <c r="C284" s="89" t="s">
        <v>203</v>
      </c>
      <c r="D284" s="90">
        <f>SUM(D283,D281+D279+D277+D275,D218+D229+D211+D197+D195+D191+D183+D181+D179+D174+D172+D167+D159+D157+D147+D139+D136+D126+D120+D117+D113+D110+D105+D103+D101+D92+D82+D80+D77+D71+D64+D241)</f>
        <v>4433500</v>
      </c>
      <c r="E284" s="90">
        <f>SUM(E283,E281+E279+E277+E275,E218+E229+E211+E197+E195+E191+E183+E181+E179+E174+E172+E167+E159+E157+E147+E139+E136+E126+E120+E117+E113+E110+E105+E103+E101+E92+E82+E80+E77+E71+E64+E241)</f>
        <v>5835200</v>
      </c>
      <c r="F284" s="90">
        <f>SUM(F283,F281+F279+F277+F275,F218+F229+F211+F197+F195+F191+F183+F181+F179+F174+F172+F167+F159+F157+F147+F139+F136+F126+F120+F117+F113+F110+F105+F103+F101+F92+F82+F80+F77+F71+F64+F241)</f>
        <v>3691535.58</v>
      </c>
      <c r="G284" s="49"/>
      <c r="H284" s="80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</row>
    <row r="285" spans="1:22" s="143" customFormat="1" ht="51" customHeight="1">
      <c r="A285" s="144"/>
      <c r="B285" s="145"/>
      <c r="C285" s="146"/>
      <c r="D285" s="147"/>
      <c r="E285" s="148"/>
      <c r="F285" s="148"/>
      <c r="G285" s="149"/>
      <c r="H285" s="148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</row>
    <row r="286" spans="1:22" s="162" customFormat="1" ht="61.5" customHeight="1">
      <c r="A286" s="154"/>
      <c r="B286" s="154">
        <v>8115</v>
      </c>
      <c r="C286" s="155" t="s">
        <v>204</v>
      </c>
      <c r="D286" s="156">
        <f>SUM(D59-D284)</f>
        <v>657500</v>
      </c>
      <c r="E286" s="156">
        <f>SUM(E284-E59)</f>
        <v>0</v>
      </c>
      <c r="F286" s="156">
        <f>SUM(F59-F284)</f>
        <v>1220298.7700000005</v>
      </c>
      <c r="G286" s="149"/>
      <c r="H286" s="148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</row>
    <row r="287" spans="1:22" s="162" customFormat="1" ht="61.5" customHeight="1">
      <c r="A287" s="144"/>
      <c r="B287" s="154"/>
      <c r="C287" s="157" t="s">
        <v>205</v>
      </c>
      <c r="D287" s="158" t="s">
        <v>206</v>
      </c>
      <c r="E287" s="159" t="s">
        <v>207</v>
      </c>
      <c r="F287" s="160"/>
      <c r="G287" s="149"/>
      <c r="H287" s="148"/>
      <c r="I287" s="171"/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</row>
    <row r="288" spans="1:22" s="143" customFormat="1" ht="125.25" customHeight="1">
      <c r="A288" s="144"/>
      <c r="B288" s="144" t="s">
        <v>116</v>
      </c>
      <c r="C288" s="159" t="s">
        <v>207</v>
      </c>
      <c r="D288" s="161"/>
      <c r="E288" s="160"/>
      <c r="F288" s="160"/>
      <c r="G288" s="149"/>
      <c r="H288" s="148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</row>
    <row r="289" spans="1:22" s="174" customFormat="1" ht="385.5" customHeight="1">
      <c r="A289" s="163"/>
      <c r="B289" s="164" t="s">
        <v>208</v>
      </c>
      <c r="C289" s="165"/>
      <c r="D289" s="166"/>
      <c r="E289" s="166"/>
      <c r="F289" s="166"/>
      <c r="G289" s="167"/>
      <c r="H289" s="168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</row>
    <row r="290" spans="1:22" s="185" customFormat="1" ht="108.75" customHeight="1">
      <c r="A290" s="163"/>
      <c r="B290" s="164" t="s">
        <v>209</v>
      </c>
      <c r="C290" s="165"/>
      <c r="D290" s="166"/>
      <c r="E290" s="166"/>
      <c r="F290" s="166"/>
      <c r="G290" s="167"/>
      <c r="H290" s="168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</row>
    <row r="291" spans="1:22" s="194" customFormat="1" ht="93.75" customHeight="1">
      <c r="A291" s="144"/>
      <c r="B291" s="144"/>
      <c r="C291" s="155"/>
      <c r="D291" s="161"/>
      <c r="E291" s="160"/>
      <c r="F291" s="160"/>
      <c r="G291" s="149"/>
      <c r="H291" s="148"/>
      <c r="I291" s="204"/>
      <c r="J291" s="204"/>
      <c r="K291" s="204"/>
      <c r="L291" s="204"/>
      <c r="M291" s="204"/>
      <c r="N291" s="204"/>
      <c r="O291" s="204"/>
      <c r="P291" s="204"/>
      <c r="Q291" s="204"/>
      <c r="R291" s="204"/>
      <c r="S291" s="204"/>
      <c r="T291" s="204"/>
      <c r="U291" s="204"/>
      <c r="V291" s="204"/>
    </row>
    <row r="292" spans="1:22" s="194" customFormat="1" ht="108.75" customHeight="1">
      <c r="A292" s="175"/>
      <c r="B292" s="175"/>
      <c r="C292" s="174"/>
      <c r="D292" s="176"/>
      <c r="E292" s="177"/>
      <c r="F292" s="177"/>
      <c r="G292" s="178"/>
      <c r="H292" s="179"/>
      <c r="I292" s="204"/>
      <c r="J292" s="204"/>
      <c r="K292" s="204"/>
      <c r="L292" s="204"/>
      <c r="M292" s="204"/>
      <c r="N292" s="204"/>
      <c r="O292" s="204"/>
      <c r="P292" s="204"/>
      <c r="Q292" s="204"/>
      <c r="R292" s="204"/>
      <c r="S292" s="204"/>
      <c r="T292" s="204"/>
      <c r="U292" s="204"/>
      <c r="V292" s="204"/>
    </row>
    <row r="293" spans="1:22" s="12" customFormat="1" ht="174.75" customHeight="1">
      <c r="A293" s="185"/>
      <c r="B293" s="185"/>
      <c r="C293" s="186"/>
      <c r="D293" s="187" t="s">
        <v>0</v>
      </c>
      <c r="E293" s="188"/>
      <c r="F293" s="189"/>
      <c r="G293" s="189"/>
      <c r="H293" s="19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</row>
    <row r="294" spans="1:22" s="12" customFormat="1" ht="33" customHeight="1">
      <c r="A294" s="195"/>
      <c r="B294" s="195"/>
      <c r="C294" s="195"/>
      <c r="D294" s="196"/>
      <c r="E294" s="197"/>
      <c r="F294" s="198"/>
      <c r="G294" s="198"/>
      <c r="H294" s="199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</row>
    <row r="295" spans="1:22" s="12" customFormat="1" ht="99.75" customHeight="1">
      <c r="A295" s="195"/>
      <c r="B295" s="195"/>
      <c r="C295" s="195"/>
      <c r="D295" s="207" t="s">
        <v>210</v>
      </c>
      <c r="E295" s="197"/>
      <c r="F295" s="198"/>
      <c r="G295" s="198"/>
      <c r="H295" s="199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</row>
    <row r="296" spans="1:22" s="234" customFormat="1" ht="63.75" customHeight="1">
      <c r="A296" s="213"/>
      <c r="B296" s="213"/>
      <c r="C296" s="209"/>
      <c r="D296" s="224"/>
      <c r="E296" s="225"/>
      <c r="F296" s="225"/>
      <c r="G296" s="226"/>
      <c r="H296" s="22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</row>
    <row r="297" spans="1:22" s="234" customFormat="1" ht="63.75" customHeight="1">
      <c r="A297" s="235"/>
      <c r="B297" s="235"/>
      <c r="C297" s="234" t="s">
        <v>211</v>
      </c>
      <c r="D297" s="236"/>
      <c r="E297" s="237"/>
      <c r="F297" s="237"/>
      <c r="G297" s="238"/>
      <c r="H297" s="239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</row>
    <row r="298" spans="1:22" s="234" customFormat="1" ht="63.75" customHeight="1">
      <c r="A298" s="235"/>
      <c r="B298" s="235"/>
      <c r="C298" s="234" t="s">
        <v>212</v>
      </c>
      <c r="D298" s="236"/>
      <c r="E298" s="237"/>
      <c r="F298" s="237"/>
      <c r="G298" s="238"/>
      <c r="H298" s="240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</row>
    <row r="299" spans="1:22" s="234" customFormat="1" ht="63.75" customHeight="1">
      <c r="A299" s="235"/>
      <c r="B299" s="235"/>
      <c r="D299" s="236"/>
      <c r="E299" s="237"/>
      <c r="F299" s="237"/>
      <c r="G299" s="238"/>
      <c r="H299" s="240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</row>
    <row r="300" spans="1:22" s="234" customFormat="1" ht="63.75" customHeight="1">
      <c r="A300" s="235"/>
      <c r="B300" s="235"/>
      <c r="D300" s="246"/>
      <c r="E300" s="246"/>
      <c r="F300" s="246"/>
      <c r="G300" s="238"/>
      <c r="H300" s="240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</row>
    <row r="301" spans="1:22" s="234" customFormat="1" ht="63.75" customHeight="1">
      <c r="A301" s="235"/>
      <c r="B301" s="235"/>
      <c r="D301" s="246"/>
      <c r="E301" s="235"/>
      <c r="F301" s="235"/>
      <c r="G301" s="238"/>
      <c r="H301" s="240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</row>
    <row r="302" spans="1:22" s="157" customFormat="1" ht="66" customHeight="1">
      <c r="A302" s="235"/>
      <c r="B302" s="235"/>
      <c r="C302" s="247" t="s">
        <v>213</v>
      </c>
      <c r="D302" s="248"/>
      <c r="E302" s="249"/>
      <c r="F302" s="249"/>
      <c r="G302" s="250"/>
      <c r="H302" s="251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</row>
    <row r="303" spans="1:22" s="209" customFormat="1" ht="66" customHeight="1">
      <c r="A303" s="235"/>
      <c r="B303" s="235"/>
      <c r="C303" s="247" t="s">
        <v>214</v>
      </c>
      <c r="D303" s="252"/>
      <c r="E303" s="237"/>
      <c r="F303" s="237"/>
      <c r="G303" s="238"/>
      <c r="H303" s="240"/>
      <c r="I303" s="231"/>
      <c r="J303" s="231"/>
      <c r="K303" s="231"/>
      <c r="L303" s="231"/>
      <c r="M303" s="231"/>
      <c r="N303" s="231"/>
      <c r="O303" s="231"/>
      <c r="P303" s="231"/>
      <c r="Q303" s="231"/>
      <c r="R303" s="231"/>
      <c r="S303" s="231"/>
      <c r="T303" s="231"/>
      <c r="U303" s="231"/>
      <c r="V303" s="231"/>
    </row>
    <row r="304" spans="1:17" s="12" customFormat="1" ht="33" customHeight="1">
      <c r="A304" s="235"/>
      <c r="B304" s="235"/>
      <c r="C304" s="234"/>
      <c r="D304" s="236"/>
      <c r="E304" s="237"/>
      <c r="F304" s="237"/>
      <c r="G304" s="238"/>
      <c r="H304" s="240"/>
      <c r="I304" s="21"/>
      <c r="J304" s="21"/>
      <c r="K304" s="21"/>
      <c r="L304" s="21"/>
      <c r="M304" s="21"/>
      <c r="N304" s="21"/>
      <c r="O304" s="21"/>
      <c r="P304" s="21"/>
      <c r="Q304" s="21"/>
    </row>
    <row r="305" spans="1:17" s="12" customFormat="1" ht="33" customHeight="1">
      <c r="A305" s="253"/>
      <c r="B305" s="253"/>
      <c r="C305" s="157"/>
      <c r="D305" s="254"/>
      <c r="E305" s="255"/>
      <c r="F305" s="255"/>
      <c r="G305" s="256"/>
      <c r="H305" s="257"/>
      <c r="I305" s="21"/>
      <c r="J305" s="21"/>
      <c r="K305" s="21"/>
      <c r="L305" s="21"/>
      <c r="M305" s="21"/>
      <c r="N305" s="21"/>
      <c r="O305" s="21"/>
      <c r="P305" s="21"/>
      <c r="Q305" s="21"/>
    </row>
    <row r="306" spans="2:17" s="12" customFormat="1" ht="33" customHeight="1">
      <c r="B306" s="13"/>
      <c r="C306" s="14"/>
      <c r="D306" s="15"/>
      <c r="E306" s="16"/>
      <c r="F306" s="15"/>
      <c r="G306" s="15"/>
      <c r="H306" s="17"/>
      <c r="I306" s="21"/>
      <c r="J306" s="21"/>
      <c r="K306" s="21"/>
      <c r="L306" s="21"/>
      <c r="M306" s="21"/>
      <c r="N306" s="21"/>
      <c r="O306" s="21"/>
      <c r="P306" s="21"/>
      <c r="Q306" s="21"/>
    </row>
    <row r="307" spans="2:17" s="12" customFormat="1" ht="33" customHeight="1">
      <c r="B307" s="13"/>
      <c r="C307" s="14"/>
      <c r="D307" s="15"/>
      <c r="E307" s="16"/>
      <c r="F307" s="15"/>
      <c r="G307" s="15"/>
      <c r="H307" s="17"/>
      <c r="I307" s="21"/>
      <c r="J307" s="21"/>
      <c r="K307" s="21"/>
      <c r="L307" s="21"/>
      <c r="M307" s="21"/>
      <c r="N307" s="21"/>
      <c r="O307" s="21"/>
      <c r="P307" s="21"/>
      <c r="Q307" s="21"/>
    </row>
    <row r="308" spans="2:17" s="12" customFormat="1" ht="33" customHeight="1">
      <c r="B308" s="13"/>
      <c r="C308" s="14"/>
      <c r="D308" s="15"/>
      <c r="E308" s="16"/>
      <c r="F308" s="15"/>
      <c r="G308" s="15"/>
      <c r="H308" s="17"/>
      <c r="I308" s="21"/>
      <c r="J308" s="21"/>
      <c r="K308" s="21"/>
      <c r="L308" s="21"/>
      <c r="M308" s="21"/>
      <c r="N308" s="21"/>
      <c r="O308" s="21"/>
      <c r="P308" s="21"/>
      <c r="Q308" s="21"/>
    </row>
    <row r="309" spans="2:17" s="12" customFormat="1" ht="33" customHeight="1">
      <c r="B309" s="13"/>
      <c r="C309" s="14"/>
      <c r="D309" s="15"/>
      <c r="E309" s="16"/>
      <c r="F309" s="15"/>
      <c r="G309" s="15"/>
      <c r="H309" s="17"/>
      <c r="I309" s="21"/>
      <c r="J309" s="21"/>
      <c r="K309" s="21"/>
      <c r="L309" s="21"/>
      <c r="M309" s="21"/>
      <c r="N309" s="21"/>
      <c r="O309" s="21"/>
      <c r="P309" s="21"/>
      <c r="Q309" s="21"/>
    </row>
    <row r="310" spans="2:17" s="12" customFormat="1" ht="33" customHeight="1">
      <c r="B310" s="13"/>
      <c r="C310" s="14"/>
      <c r="D310" s="15"/>
      <c r="E310" s="266"/>
      <c r="F310" s="15"/>
      <c r="G310" s="15"/>
      <c r="H310" s="17"/>
      <c r="I310" s="21"/>
      <c r="J310" s="21"/>
      <c r="K310" s="21"/>
      <c r="L310" s="21"/>
      <c r="M310" s="21"/>
      <c r="N310" s="21"/>
      <c r="O310" s="21"/>
      <c r="P310" s="21"/>
      <c r="Q310" s="21"/>
    </row>
    <row r="311" spans="2:17" s="12" customFormat="1" ht="33" customHeight="1">
      <c r="B311" s="13"/>
      <c r="C311" s="14"/>
      <c r="D311" s="15"/>
      <c r="E311" s="266"/>
      <c r="F311" s="15"/>
      <c r="G311" s="15"/>
      <c r="H311" s="17"/>
      <c r="I311" s="21"/>
      <c r="J311" s="21"/>
      <c r="K311" s="21"/>
      <c r="L311" s="21"/>
      <c r="M311" s="21"/>
      <c r="N311" s="21"/>
      <c r="O311" s="21"/>
      <c r="P311" s="21"/>
      <c r="Q311" s="21"/>
    </row>
    <row r="312" spans="2:17" s="12" customFormat="1" ht="33" customHeight="1">
      <c r="B312" s="13"/>
      <c r="C312" s="14"/>
      <c r="D312" s="15"/>
      <c r="E312" s="266"/>
      <c r="F312" s="15"/>
      <c r="G312" s="15"/>
      <c r="H312" s="17"/>
      <c r="I312" s="21"/>
      <c r="J312" s="21"/>
      <c r="K312" s="21"/>
      <c r="L312" s="21"/>
      <c r="M312" s="21"/>
      <c r="N312" s="21"/>
      <c r="O312" s="21"/>
      <c r="P312" s="21"/>
      <c r="Q312" s="21"/>
    </row>
    <row r="313" spans="2:17" s="12" customFormat="1" ht="33" customHeight="1">
      <c r="B313" s="13"/>
      <c r="C313" s="14"/>
      <c r="D313" s="15"/>
      <c r="E313" s="266"/>
      <c r="F313" s="15"/>
      <c r="G313" s="15"/>
      <c r="H313" s="17"/>
      <c r="I313" s="21"/>
      <c r="J313" s="21"/>
      <c r="K313" s="21"/>
      <c r="L313" s="21"/>
      <c r="M313" s="21"/>
      <c r="N313" s="21"/>
      <c r="O313" s="21"/>
      <c r="P313" s="21"/>
      <c r="Q313" s="21"/>
    </row>
    <row r="314" spans="2:17" s="12" customFormat="1" ht="33" customHeight="1">
      <c r="B314" s="13"/>
      <c r="C314" s="14"/>
      <c r="D314" s="15"/>
      <c r="E314" s="266"/>
      <c r="F314" s="15"/>
      <c r="G314" s="15"/>
      <c r="H314" s="17"/>
      <c r="I314" s="21"/>
      <c r="J314" s="21"/>
      <c r="K314" s="21"/>
      <c r="L314" s="21"/>
      <c r="M314" s="21"/>
      <c r="N314" s="21"/>
      <c r="O314" s="21"/>
      <c r="P314" s="21"/>
      <c r="Q314" s="21"/>
    </row>
    <row r="315" spans="2:17" s="12" customFormat="1" ht="33" customHeight="1">
      <c r="B315" s="13"/>
      <c r="C315" s="14"/>
      <c r="D315" s="15"/>
      <c r="E315" s="266"/>
      <c r="F315" s="15"/>
      <c r="G315" s="15"/>
      <c r="H315" s="17"/>
      <c r="I315" s="21"/>
      <c r="J315" s="21"/>
      <c r="K315" s="21"/>
      <c r="L315" s="21"/>
      <c r="M315" s="21"/>
      <c r="N315" s="21"/>
      <c r="O315" s="21"/>
      <c r="P315" s="21"/>
      <c r="Q315" s="21"/>
    </row>
    <row r="316" spans="2:17" s="12" customFormat="1" ht="33" customHeight="1">
      <c r="B316" s="13"/>
      <c r="C316" s="14"/>
      <c r="D316" s="15"/>
      <c r="E316" s="266"/>
      <c r="F316" s="15"/>
      <c r="G316" s="15"/>
      <c r="H316" s="17"/>
      <c r="I316" s="21"/>
      <c r="J316" s="21"/>
      <c r="K316" s="21"/>
      <c r="L316" s="21"/>
      <c r="M316" s="21"/>
      <c r="N316" s="21"/>
      <c r="O316" s="21"/>
      <c r="P316" s="21"/>
      <c r="Q316" s="21"/>
    </row>
    <row r="317" spans="2:17" s="12" customFormat="1" ht="33" customHeight="1">
      <c r="B317" s="13"/>
      <c r="C317" s="14"/>
      <c r="D317" s="15"/>
      <c r="E317" s="266"/>
      <c r="F317" s="15"/>
      <c r="G317" s="15"/>
      <c r="H317" s="17"/>
      <c r="I317" s="21"/>
      <c r="J317" s="21"/>
      <c r="K317" s="21"/>
      <c r="L317" s="21"/>
      <c r="M317" s="21"/>
      <c r="N317" s="21"/>
      <c r="O317" s="21"/>
      <c r="P317" s="21"/>
      <c r="Q317" s="21"/>
    </row>
    <row r="318" spans="2:17" s="12" customFormat="1" ht="33" customHeight="1">
      <c r="B318" s="13"/>
      <c r="C318" s="14"/>
      <c r="D318" s="15"/>
      <c r="E318" s="266"/>
      <c r="F318" s="15"/>
      <c r="G318" s="15"/>
      <c r="H318" s="17"/>
      <c r="I318" s="21"/>
      <c r="J318" s="21"/>
      <c r="K318" s="21"/>
      <c r="L318" s="21"/>
      <c r="M318" s="21"/>
      <c r="N318" s="21"/>
      <c r="O318" s="21"/>
      <c r="P318" s="21"/>
      <c r="Q318" s="21"/>
    </row>
    <row r="319" spans="2:17" s="12" customFormat="1" ht="33" customHeight="1">
      <c r="B319" s="13"/>
      <c r="C319" s="14"/>
      <c r="D319" s="15"/>
      <c r="E319" s="266"/>
      <c r="F319" s="15"/>
      <c r="G319" s="15"/>
      <c r="H319" s="17"/>
      <c r="I319" s="21"/>
      <c r="J319" s="21"/>
      <c r="K319" s="21"/>
      <c r="L319" s="21"/>
      <c r="M319" s="21"/>
      <c r="N319" s="21"/>
      <c r="O319" s="21"/>
      <c r="P319" s="21"/>
      <c r="Q319" s="21"/>
    </row>
    <row r="320" spans="2:17" s="12" customFormat="1" ht="33" customHeight="1">
      <c r="B320" s="13"/>
      <c r="C320" s="14"/>
      <c r="D320" s="15"/>
      <c r="E320" s="266"/>
      <c r="F320" s="15"/>
      <c r="G320" s="15"/>
      <c r="H320" s="17"/>
      <c r="I320" s="21"/>
      <c r="J320" s="21"/>
      <c r="K320" s="21"/>
      <c r="L320" s="21"/>
      <c r="M320" s="21"/>
      <c r="N320" s="21"/>
      <c r="O320" s="21"/>
      <c r="P320" s="21"/>
      <c r="Q320" s="21"/>
    </row>
    <row r="321" spans="2:17" s="12" customFormat="1" ht="33" customHeight="1">
      <c r="B321" s="13"/>
      <c r="C321" s="14"/>
      <c r="D321" s="15"/>
      <c r="E321" s="266"/>
      <c r="F321" s="15"/>
      <c r="G321" s="15"/>
      <c r="H321" s="17"/>
      <c r="I321" s="21"/>
      <c r="J321" s="21"/>
      <c r="K321" s="21"/>
      <c r="L321" s="21"/>
      <c r="M321" s="21"/>
      <c r="N321" s="21"/>
      <c r="O321" s="21"/>
      <c r="P321" s="21"/>
      <c r="Q321" s="21"/>
    </row>
    <row r="322" spans="2:17" s="12" customFormat="1" ht="33" customHeight="1">
      <c r="B322" s="13"/>
      <c r="C322" s="14"/>
      <c r="D322" s="15"/>
      <c r="E322" s="266"/>
      <c r="F322" s="15"/>
      <c r="G322" s="15"/>
      <c r="H322" s="17"/>
      <c r="I322" s="21"/>
      <c r="J322" s="21"/>
      <c r="K322" s="21"/>
      <c r="L322" s="21"/>
      <c r="M322" s="21"/>
      <c r="N322" s="21"/>
      <c r="O322" s="21"/>
      <c r="P322" s="21"/>
      <c r="Q322" s="21"/>
    </row>
    <row r="323" spans="2:17" s="12" customFormat="1" ht="33" customHeight="1">
      <c r="B323" s="13"/>
      <c r="C323" s="14"/>
      <c r="D323" s="15"/>
      <c r="E323" s="266"/>
      <c r="F323" s="15"/>
      <c r="G323" s="15"/>
      <c r="H323" s="17"/>
      <c r="I323" s="21"/>
      <c r="J323" s="21"/>
      <c r="K323" s="21"/>
      <c r="L323" s="21"/>
      <c r="M323" s="21"/>
      <c r="N323" s="21"/>
      <c r="O323" s="21"/>
      <c r="P323" s="21"/>
      <c r="Q323" s="21"/>
    </row>
    <row r="324" spans="2:17" s="12" customFormat="1" ht="33" customHeight="1">
      <c r="B324" s="13"/>
      <c r="C324" s="14"/>
      <c r="D324" s="15"/>
      <c r="E324" s="266"/>
      <c r="F324" s="15"/>
      <c r="G324" s="15"/>
      <c r="H324" s="17"/>
      <c r="I324" s="21"/>
      <c r="J324" s="21"/>
      <c r="K324" s="21"/>
      <c r="L324" s="21"/>
      <c r="M324" s="21"/>
      <c r="N324" s="21"/>
      <c r="O324" s="21"/>
      <c r="P324" s="21"/>
      <c r="Q324" s="21"/>
    </row>
    <row r="325" spans="2:17" s="12" customFormat="1" ht="33" customHeight="1">
      <c r="B325" s="13"/>
      <c r="C325" s="14"/>
      <c r="D325" s="15"/>
      <c r="E325" s="16"/>
      <c r="F325" s="15"/>
      <c r="G325" s="15"/>
      <c r="H325" s="17"/>
      <c r="I325" s="21"/>
      <c r="J325" s="21"/>
      <c r="K325" s="21"/>
      <c r="L325" s="21"/>
      <c r="M325" s="21"/>
      <c r="N325" s="21"/>
      <c r="O325" s="21"/>
      <c r="P325" s="21"/>
      <c r="Q325" s="21"/>
    </row>
    <row r="326" spans="2:17" s="12" customFormat="1" ht="33" customHeight="1">
      <c r="B326" s="13"/>
      <c r="C326" s="14"/>
      <c r="D326" s="15"/>
      <c r="E326" s="16"/>
      <c r="F326" s="15"/>
      <c r="G326" s="15"/>
      <c r="H326" s="17"/>
      <c r="I326" s="21"/>
      <c r="J326" s="21"/>
      <c r="K326" s="21"/>
      <c r="L326" s="21"/>
      <c r="M326" s="21"/>
      <c r="N326" s="21"/>
      <c r="O326" s="21"/>
      <c r="P326" s="21"/>
      <c r="Q326" s="21"/>
    </row>
    <row r="327" spans="2:17" s="12" customFormat="1" ht="33" customHeight="1">
      <c r="B327" s="13"/>
      <c r="C327" s="14"/>
      <c r="D327" s="15"/>
      <c r="E327" s="16"/>
      <c r="F327" s="15"/>
      <c r="G327" s="15"/>
      <c r="H327" s="17"/>
      <c r="I327" s="21"/>
      <c r="J327" s="21"/>
      <c r="K327" s="21"/>
      <c r="L327" s="21"/>
      <c r="M327" s="21"/>
      <c r="N327" s="21"/>
      <c r="O327" s="21"/>
      <c r="P327" s="21"/>
      <c r="Q327" s="21"/>
    </row>
    <row r="328" spans="2:17" s="12" customFormat="1" ht="33" customHeight="1">
      <c r="B328" s="13"/>
      <c r="C328" s="14"/>
      <c r="D328" s="15"/>
      <c r="E328" s="16"/>
      <c r="F328" s="15"/>
      <c r="G328" s="15"/>
      <c r="H328" s="17"/>
      <c r="I328" s="21"/>
      <c r="J328" s="21"/>
      <c r="K328" s="21"/>
      <c r="L328" s="21"/>
      <c r="M328" s="21"/>
      <c r="N328" s="21"/>
      <c r="O328" s="21"/>
      <c r="P328" s="21"/>
      <c r="Q328" s="21"/>
    </row>
    <row r="329" spans="2:17" s="12" customFormat="1" ht="33" customHeight="1">
      <c r="B329" s="13"/>
      <c r="C329" s="14"/>
      <c r="D329" s="15"/>
      <c r="E329" s="16"/>
      <c r="F329" s="15"/>
      <c r="G329" s="15"/>
      <c r="H329" s="17"/>
      <c r="I329" s="21"/>
      <c r="J329" s="21"/>
      <c r="K329" s="21"/>
      <c r="L329" s="21"/>
      <c r="M329" s="21"/>
      <c r="N329" s="21"/>
      <c r="O329" s="21"/>
      <c r="P329" s="21"/>
      <c r="Q329" s="21"/>
    </row>
    <row r="330" spans="2:17" s="12" customFormat="1" ht="33" customHeight="1">
      <c r="B330" s="13"/>
      <c r="C330" s="14"/>
      <c r="D330" s="15"/>
      <c r="E330" s="16"/>
      <c r="F330" s="15"/>
      <c r="G330" s="15"/>
      <c r="H330" s="17"/>
      <c r="I330" s="21"/>
      <c r="J330" s="21"/>
      <c r="K330" s="21"/>
      <c r="L330" s="21"/>
      <c r="M330" s="21"/>
      <c r="N330" s="21"/>
      <c r="O330" s="21"/>
      <c r="P330" s="21"/>
      <c r="Q330" s="21"/>
    </row>
    <row r="331" spans="2:17" s="12" customFormat="1" ht="33" customHeight="1">
      <c r="B331" s="13"/>
      <c r="C331" s="14"/>
      <c r="D331" s="15"/>
      <c r="E331" s="16"/>
      <c r="F331" s="15"/>
      <c r="G331" s="15"/>
      <c r="H331" s="17"/>
      <c r="I331" s="21"/>
      <c r="J331" s="21"/>
      <c r="K331" s="21"/>
      <c r="L331" s="21"/>
      <c r="M331" s="21"/>
      <c r="N331" s="21"/>
      <c r="O331" s="21"/>
      <c r="P331" s="21"/>
      <c r="Q331" s="21"/>
    </row>
    <row r="332" spans="2:17" s="12" customFormat="1" ht="33" customHeight="1">
      <c r="B332" s="13"/>
      <c r="C332" s="14"/>
      <c r="D332" s="15"/>
      <c r="E332" s="16"/>
      <c r="F332" s="15"/>
      <c r="G332" s="15"/>
      <c r="H332" s="17"/>
      <c r="I332" s="21"/>
      <c r="J332" s="21"/>
      <c r="K332" s="21"/>
      <c r="L332" s="21"/>
      <c r="M332" s="21"/>
      <c r="N332" s="21"/>
      <c r="O332" s="21"/>
      <c r="P332" s="21"/>
      <c r="Q332" s="21"/>
    </row>
    <row r="333" spans="2:17" s="12" customFormat="1" ht="33" customHeight="1">
      <c r="B333" s="13"/>
      <c r="C333" s="14"/>
      <c r="D333" s="15"/>
      <c r="E333" s="16"/>
      <c r="F333" s="15"/>
      <c r="G333" s="15"/>
      <c r="H333" s="17"/>
      <c r="I333" s="21"/>
      <c r="J333" s="21"/>
      <c r="K333" s="21"/>
      <c r="L333" s="21"/>
      <c r="M333" s="21"/>
      <c r="N333" s="21"/>
      <c r="O333" s="21"/>
      <c r="P333" s="21"/>
      <c r="Q333" s="21"/>
    </row>
    <row r="334" spans="2:17" s="12" customFormat="1" ht="33" customHeight="1">
      <c r="B334" s="13"/>
      <c r="C334" s="14"/>
      <c r="D334" s="15"/>
      <c r="E334" s="16"/>
      <c r="F334" s="15"/>
      <c r="G334" s="15"/>
      <c r="H334" s="17"/>
      <c r="I334" s="21"/>
      <c r="J334" s="21"/>
      <c r="K334" s="21"/>
      <c r="L334" s="21"/>
      <c r="M334" s="21"/>
      <c r="N334" s="21"/>
      <c r="O334" s="21"/>
      <c r="P334" s="21"/>
      <c r="Q334" s="21"/>
    </row>
    <row r="335" spans="2:17" s="12" customFormat="1" ht="33" customHeight="1">
      <c r="B335" s="13"/>
      <c r="C335" s="14"/>
      <c r="D335" s="15"/>
      <c r="E335" s="16"/>
      <c r="F335" s="15"/>
      <c r="G335" s="15"/>
      <c r="H335" s="17"/>
      <c r="I335" s="21"/>
      <c r="J335" s="21"/>
      <c r="K335" s="21"/>
      <c r="L335" s="21"/>
      <c r="M335" s="21"/>
      <c r="N335" s="21"/>
      <c r="O335" s="21"/>
      <c r="P335" s="21"/>
      <c r="Q335" s="21"/>
    </row>
    <row r="336" spans="2:17" s="12" customFormat="1" ht="33" customHeight="1">
      <c r="B336" s="13"/>
      <c r="C336" s="14"/>
      <c r="D336" s="15"/>
      <c r="E336" s="16"/>
      <c r="F336" s="15"/>
      <c r="G336" s="15"/>
      <c r="H336" s="17"/>
      <c r="I336" s="21"/>
      <c r="J336" s="21"/>
      <c r="K336" s="21"/>
      <c r="L336" s="21"/>
      <c r="M336" s="21"/>
      <c r="N336" s="21"/>
      <c r="O336" s="21"/>
      <c r="P336" s="21"/>
      <c r="Q336" s="21"/>
    </row>
    <row r="337" spans="2:17" s="12" customFormat="1" ht="33" customHeight="1">
      <c r="B337" s="13"/>
      <c r="C337" s="14"/>
      <c r="D337" s="15"/>
      <c r="E337" s="16"/>
      <c r="F337" s="15"/>
      <c r="G337" s="15"/>
      <c r="H337" s="17"/>
      <c r="I337" s="21"/>
      <c r="J337" s="21"/>
      <c r="K337" s="21"/>
      <c r="L337" s="21"/>
      <c r="M337" s="21"/>
      <c r="N337" s="21"/>
      <c r="O337" s="21"/>
      <c r="P337" s="21"/>
      <c r="Q337" s="21"/>
    </row>
    <row r="338" spans="2:17" s="12" customFormat="1" ht="33" customHeight="1">
      <c r="B338" s="13"/>
      <c r="C338" s="14"/>
      <c r="D338" s="15"/>
      <c r="E338" s="16"/>
      <c r="F338" s="15"/>
      <c r="G338" s="15"/>
      <c r="H338" s="17"/>
      <c r="I338" s="21"/>
      <c r="J338" s="21"/>
      <c r="K338" s="21"/>
      <c r="L338" s="21"/>
      <c r="M338" s="21"/>
      <c r="N338" s="21"/>
      <c r="O338" s="21"/>
      <c r="P338" s="21"/>
      <c r="Q338" s="21"/>
    </row>
    <row r="339" spans="2:17" s="12" customFormat="1" ht="33" customHeight="1">
      <c r="B339" s="13"/>
      <c r="C339" s="14"/>
      <c r="D339" s="15"/>
      <c r="E339" s="16"/>
      <c r="F339" s="15"/>
      <c r="G339" s="15"/>
      <c r="H339" s="17"/>
      <c r="I339" s="21"/>
      <c r="J339" s="21"/>
      <c r="K339" s="21"/>
      <c r="L339" s="21"/>
      <c r="M339" s="21"/>
      <c r="N339" s="21"/>
      <c r="O339" s="21"/>
      <c r="P339" s="21"/>
      <c r="Q339" s="21"/>
    </row>
    <row r="340" spans="2:17" s="12" customFormat="1" ht="33" customHeight="1">
      <c r="B340" s="13"/>
      <c r="C340" s="14"/>
      <c r="D340" s="15"/>
      <c r="E340" s="16"/>
      <c r="F340" s="15"/>
      <c r="G340" s="15"/>
      <c r="H340" s="17"/>
      <c r="I340" s="21"/>
      <c r="J340" s="21"/>
      <c r="K340" s="21"/>
      <c r="L340" s="21"/>
      <c r="M340" s="21"/>
      <c r="N340" s="21"/>
      <c r="O340" s="21"/>
      <c r="P340" s="21"/>
      <c r="Q340" s="21"/>
    </row>
    <row r="341" spans="2:17" s="12" customFormat="1" ht="33" customHeight="1">
      <c r="B341" s="13"/>
      <c r="C341" s="14"/>
      <c r="D341" s="15"/>
      <c r="E341" s="16"/>
      <c r="F341" s="15"/>
      <c r="G341" s="15"/>
      <c r="H341" s="17"/>
      <c r="I341" s="21"/>
      <c r="J341" s="21"/>
      <c r="K341" s="21"/>
      <c r="L341" s="21"/>
      <c r="M341" s="21"/>
      <c r="N341" s="21"/>
      <c r="O341" s="21"/>
      <c r="P341" s="21"/>
      <c r="Q341" s="21"/>
    </row>
    <row r="342" spans="2:17" s="12" customFormat="1" ht="33" customHeight="1">
      <c r="B342" s="13"/>
      <c r="C342" s="14"/>
      <c r="D342" s="15"/>
      <c r="E342" s="16"/>
      <c r="F342" s="15"/>
      <c r="G342" s="15"/>
      <c r="H342" s="17"/>
      <c r="I342" s="21"/>
      <c r="J342" s="21"/>
      <c r="K342" s="21"/>
      <c r="L342" s="21"/>
      <c r="M342" s="21"/>
      <c r="N342" s="21"/>
      <c r="O342" s="21"/>
      <c r="P342" s="21"/>
      <c r="Q342" s="21"/>
    </row>
    <row r="343" spans="2:17" s="12" customFormat="1" ht="33" customHeight="1">
      <c r="B343" s="13"/>
      <c r="C343" s="14"/>
      <c r="D343" s="15"/>
      <c r="E343" s="16"/>
      <c r="F343" s="15"/>
      <c r="G343" s="15"/>
      <c r="H343" s="17"/>
      <c r="I343" s="21"/>
      <c r="J343" s="21"/>
      <c r="K343" s="21"/>
      <c r="L343" s="21"/>
      <c r="M343" s="21"/>
      <c r="N343" s="21"/>
      <c r="O343" s="21"/>
      <c r="P343" s="21"/>
      <c r="Q343" s="21"/>
    </row>
    <row r="344" spans="2:17" s="12" customFormat="1" ht="33" customHeight="1">
      <c r="B344" s="13"/>
      <c r="C344" s="14"/>
      <c r="D344" s="15"/>
      <c r="E344" s="16"/>
      <c r="F344" s="15"/>
      <c r="G344" s="15"/>
      <c r="H344" s="17"/>
      <c r="I344" s="21"/>
      <c r="J344" s="21"/>
      <c r="K344" s="21"/>
      <c r="L344" s="21"/>
      <c r="M344" s="21"/>
      <c r="N344" s="21"/>
      <c r="O344" s="21"/>
      <c r="P344" s="21"/>
      <c r="Q344" s="21"/>
    </row>
    <row r="345" spans="2:17" s="12" customFormat="1" ht="33" customHeight="1">
      <c r="B345" s="13"/>
      <c r="C345" s="14"/>
      <c r="D345" s="15"/>
      <c r="E345" s="16"/>
      <c r="F345" s="15"/>
      <c r="G345" s="15"/>
      <c r="H345" s="17"/>
      <c r="I345" s="21"/>
      <c r="J345" s="21"/>
      <c r="K345" s="21"/>
      <c r="L345" s="21"/>
      <c r="M345" s="21"/>
      <c r="N345" s="21"/>
      <c r="O345" s="21"/>
      <c r="P345" s="21"/>
      <c r="Q345" s="21"/>
    </row>
    <row r="346" spans="2:17" s="12" customFormat="1" ht="33" customHeight="1">
      <c r="B346" s="13"/>
      <c r="C346" s="14"/>
      <c r="D346" s="15"/>
      <c r="E346" s="16"/>
      <c r="F346" s="15"/>
      <c r="G346" s="15"/>
      <c r="H346" s="17"/>
      <c r="I346" s="21"/>
      <c r="J346" s="21"/>
      <c r="K346" s="21"/>
      <c r="L346" s="21"/>
      <c r="M346" s="21"/>
      <c r="N346" s="21"/>
      <c r="O346" s="21"/>
      <c r="P346" s="21"/>
      <c r="Q346" s="21"/>
    </row>
    <row r="347" spans="2:17" s="12" customFormat="1" ht="33" customHeight="1">
      <c r="B347" s="13"/>
      <c r="C347" s="14"/>
      <c r="D347" s="15"/>
      <c r="E347" s="16"/>
      <c r="F347" s="15"/>
      <c r="G347" s="15"/>
      <c r="H347" s="17"/>
      <c r="I347" s="21"/>
      <c r="J347" s="21"/>
      <c r="K347" s="21"/>
      <c r="L347" s="21"/>
      <c r="M347" s="21"/>
      <c r="N347" s="21"/>
      <c r="O347" s="21"/>
      <c r="P347" s="21"/>
      <c r="Q347" s="21"/>
    </row>
    <row r="348" spans="2:17" s="12" customFormat="1" ht="33" customHeight="1">
      <c r="B348" s="13"/>
      <c r="C348" s="14"/>
      <c r="D348" s="15"/>
      <c r="E348" s="16"/>
      <c r="F348" s="15"/>
      <c r="G348" s="15"/>
      <c r="H348" s="17"/>
      <c r="I348" s="21"/>
      <c r="J348" s="21"/>
      <c r="K348" s="21"/>
      <c r="L348" s="21"/>
      <c r="M348" s="21"/>
      <c r="N348" s="21"/>
      <c r="O348" s="21"/>
      <c r="P348" s="21"/>
      <c r="Q348" s="21"/>
    </row>
    <row r="349" spans="2:17" s="12" customFormat="1" ht="33" customHeight="1">
      <c r="B349" s="13"/>
      <c r="C349" s="14"/>
      <c r="D349" s="15"/>
      <c r="E349" s="16"/>
      <c r="F349" s="15"/>
      <c r="G349" s="15"/>
      <c r="H349" s="17"/>
      <c r="I349" s="21"/>
      <c r="J349" s="21"/>
      <c r="K349" s="21"/>
      <c r="L349" s="21"/>
      <c r="M349" s="21"/>
      <c r="N349" s="21"/>
      <c r="O349" s="21"/>
      <c r="P349" s="21"/>
      <c r="Q349" s="21"/>
    </row>
    <row r="350" spans="2:17" s="12" customFormat="1" ht="33" customHeight="1">
      <c r="B350" s="13"/>
      <c r="C350" s="14"/>
      <c r="D350" s="15"/>
      <c r="E350" s="16"/>
      <c r="F350" s="15"/>
      <c r="G350" s="15"/>
      <c r="H350" s="17"/>
      <c r="I350" s="21"/>
      <c r="J350" s="21"/>
      <c r="K350" s="21"/>
      <c r="L350" s="21"/>
      <c r="M350" s="21"/>
      <c r="N350" s="21"/>
      <c r="O350" s="21"/>
      <c r="P350" s="21"/>
      <c r="Q350" s="21"/>
    </row>
    <row r="351" spans="2:17" s="12" customFormat="1" ht="33" customHeight="1">
      <c r="B351" s="13"/>
      <c r="C351" s="14"/>
      <c r="D351" s="15"/>
      <c r="E351" s="16"/>
      <c r="F351" s="15"/>
      <c r="G351" s="15"/>
      <c r="H351" s="17"/>
      <c r="I351" s="21"/>
      <c r="J351" s="21"/>
      <c r="K351" s="21"/>
      <c r="L351" s="21"/>
      <c r="M351" s="21"/>
      <c r="N351" s="21"/>
      <c r="O351" s="21"/>
      <c r="P351" s="21"/>
      <c r="Q351" s="21"/>
    </row>
    <row r="352" spans="2:17" s="12" customFormat="1" ht="33" customHeight="1">
      <c r="B352" s="13"/>
      <c r="C352" s="14"/>
      <c r="D352" s="15"/>
      <c r="E352" s="16"/>
      <c r="F352" s="15"/>
      <c r="G352" s="15"/>
      <c r="H352" s="17"/>
      <c r="I352" s="21"/>
      <c r="J352" s="21"/>
      <c r="K352" s="21"/>
      <c r="L352" s="21"/>
      <c r="M352" s="21"/>
      <c r="N352" s="21"/>
      <c r="O352" s="21"/>
      <c r="P352" s="21"/>
      <c r="Q352" s="21"/>
    </row>
    <row r="353" spans="2:17" s="12" customFormat="1" ht="33" customHeight="1">
      <c r="B353" s="13"/>
      <c r="C353" s="14"/>
      <c r="D353" s="15"/>
      <c r="E353" s="16"/>
      <c r="F353" s="15"/>
      <c r="G353" s="15"/>
      <c r="H353" s="17"/>
      <c r="I353" s="21"/>
      <c r="J353" s="21"/>
      <c r="K353" s="21"/>
      <c r="L353" s="21"/>
      <c r="M353" s="21"/>
      <c r="N353" s="21"/>
      <c r="O353" s="21"/>
      <c r="P353" s="21"/>
      <c r="Q353" s="21"/>
    </row>
    <row r="354" spans="2:17" s="12" customFormat="1" ht="33" customHeight="1">
      <c r="B354" s="13"/>
      <c r="C354" s="14"/>
      <c r="D354" s="15"/>
      <c r="E354" s="16"/>
      <c r="F354" s="15"/>
      <c r="G354" s="15"/>
      <c r="H354" s="17"/>
      <c r="I354" s="21"/>
      <c r="J354" s="21"/>
      <c r="K354" s="21"/>
      <c r="L354" s="21"/>
      <c r="M354" s="21"/>
      <c r="N354" s="21"/>
      <c r="O354" s="21"/>
      <c r="P354" s="21"/>
      <c r="Q354" s="21"/>
    </row>
    <row r="355" spans="2:17" s="12" customFormat="1" ht="33" customHeight="1">
      <c r="B355" s="13"/>
      <c r="C355" s="14"/>
      <c r="D355" s="15"/>
      <c r="E355" s="16"/>
      <c r="F355" s="15"/>
      <c r="G355" s="15"/>
      <c r="H355" s="17"/>
      <c r="I355" s="21"/>
      <c r="J355" s="21"/>
      <c r="K355" s="21"/>
      <c r="L355" s="21"/>
      <c r="M355" s="21"/>
      <c r="N355" s="21"/>
      <c r="O355" s="21"/>
      <c r="P355" s="21"/>
      <c r="Q355" s="21"/>
    </row>
    <row r="356" spans="2:17" s="12" customFormat="1" ht="33" customHeight="1">
      <c r="B356" s="13"/>
      <c r="C356" s="14"/>
      <c r="D356" s="15"/>
      <c r="E356" s="16"/>
      <c r="F356" s="15"/>
      <c r="G356" s="15"/>
      <c r="H356" s="17"/>
      <c r="I356" s="21"/>
      <c r="J356" s="21"/>
      <c r="K356" s="21"/>
      <c r="L356" s="21"/>
      <c r="M356" s="21"/>
      <c r="N356" s="21"/>
      <c r="O356" s="21"/>
      <c r="P356" s="21"/>
      <c r="Q356" s="21"/>
    </row>
    <row r="357" spans="2:17" s="12" customFormat="1" ht="33" customHeight="1">
      <c r="B357" s="13"/>
      <c r="C357" s="14"/>
      <c r="D357" s="15"/>
      <c r="E357" s="16"/>
      <c r="F357" s="15"/>
      <c r="G357" s="15"/>
      <c r="H357" s="17"/>
      <c r="I357" s="21"/>
      <c r="J357" s="21"/>
      <c r="K357" s="21"/>
      <c r="L357" s="21"/>
      <c r="M357" s="21"/>
      <c r="N357" s="21"/>
      <c r="O357" s="21"/>
      <c r="P357" s="21"/>
      <c r="Q357" s="21"/>
    </row>
    <row r="358" spans="2:17" s="12" customFormat="1" ht="33" customHeight="1">
      <c r="B358" s="13"/>
      <c r="C358" s="14"/>
      <c r="D358" s="15"/>
      <c r="E358" s="16"/>
      <c r="F358" s="15"/>
      <c r="G358" s="15"/>
      <c r="H358" s="17"/>
      <c r="I358" s="21"/>
      <c r="J358" s="21"/>
      <c r="K358" s="21"/>
      <c r="L358" s="21"/>
      <c r="M358" s="21"/>
      <c r="N358" s="21"/>
      <c r="O358" s="21"/>
      <c r="P358" s="21"/>
      <c r="Q358" s="21"/>
    </row>
    <row r="359" spans="2:17" s="12" customFormat="1" ht="33" customHeight="1">
      <c r="B359" s="13"/>
      <c r="C359" s="14"/>
      <c r="D359" s="15"/>
      <c r="E359" s="16"/>
      <c r="F359" s="15"/>
      <c r="G359" s="15"/>
      <c r="H359" s="17"/>
      <c r="I359" s="21"/>
      <c r="J359" s="21"/>
      <c r="K359" s="21"/>
      <c r="L359" s="21"/>
      <c r="M359" s="21"/>
      <c r="N359" s="21"/>
      <c r="O359" s="21"/>
      <c r="P359" s="21"/>
      <c r="Q359" s="21"/>
    </row>
    <row r="360" spans="2:17" s="12" customFormat="1" ht="33" customHeight="1">
      <c r="B360" s="13"/>
      <c r="C360" s="14"/>
      <c r="D360" s="15"/>
      <c r="E360" s="16"/>
      <c r="F360" s="15"/>
      <c r="G360" s="15"/>
      <c r="H360" s="17"/>
      <c r="I360" s="21"/>
      <c r="J360" s="21"/>
      <c r="K360" s="21"/>
      <c r="L360" s="21"/>
      <c r="M360" s="21"/>
      <c r="N360" s="21"/>
      <c r="O360" s="21"/>
      <c r="P360" s="21"/>
      <c r="Q360" s="21"/>
    </row>
    <row r="361" spans="2:17" s="12" customFormat="1" ht="33" customHeight="1">
      <c r="B361" s="13"/>
      <c r="C361" s="14"/>
      <c r="D361" s="15"/>
      <c r="E361" s="16"/>
      <c r="F361" s="15"/>
      <c r="G361" s="15"/>
      <c r="H361" s="17"/>
      <c r="I361" s="21"/>
      <c r="J361" s="21"/>
      <c r="K361" s="21"/>
      <c r="L361" s="21"/>
      <c r="M361" s="21"/>
      <c r="N361" s="21"/>
      <c r="O361" s="21"/>
      <c r="P361" s="21"/>
      <c r="Q361" s="21"/>
    </row>
    <row r="362" spans="2:17" s="12" customFormat="1" ht="33" customHeight="1">
      <c r="B362" s="13"/>
      <c r="C362" s="14"/>
      <c r="D362" s="15"/>
      <c r="E362" s="16"/>
      <c r="F362" s="15"/>
      <c r="G362" s="15"/>
      <c r="H362" s="17"/>
      <c r="I362" s="21"/>
      <c r="J362" s="21"/>
      <c r="K362" s="21"/>
      <c r="L362" s="21"/>
      <c r="M362" s="21"/>
      <c r="N362" s="21"/>
      <c r="O362" s="21"/>
      <c r="P362" s="21"/>
      <c r="Q362" s="21"/>
    </row>
    <row r="363" spans="2:17" s="12" customFormat="1" ht="33" customHeight="1">
      <c r="B363" s="13"/>
      <c r="C363" s="14"/>
      <c r="D363" s="15"/>
      <c r="E363" s="16"/>
      <c r="F363" s="15"/>
      <c r="G363" s="15"/>
      <c r="H363" s="17"/>
      <c r="I363" s="21"/>
      <c r="J363" s="21"/>
      <c r="K363" s="21"/>
      <c r="L363" s="21"/>
      <c r="M363" s="21"/>
      <c r="N363" s="21"/>
      <c r="O363" s="21"/>
      <c r="P363" s="21"/>
      <c r="Q363" s="21"/>
    </row>
    <row r="364" spans="2:17" s="12" customFormat="1" ht="33" customHeight="1">
      <c r="B364" s="13"/>
      <c r="C364" s="14"/>
      <c r="D364" s="15"/>
      <c r="E364" s="16"/>
      <c r="F364" s="15"/>
      <c r="G364" s="15"/>
      <c r="H364" s="17"/>
      <c r="I364" s="21"/>
      <c r="J364" s="21"/>
      <c r="K364" s="21"/>
      <c r="L364" s="21"/>
      <c r="M364" s="21"/>
      <c r="N364" s="21"/>
      <c r="O364" s="21"/>
      <c r="P364" s="21"/>
      <c r="Q364" s="21"/>
    </row>
    <row r="365" spans="2:17" s="12" customFormat="1" ht="33" customHeight="1">
      <c r="B365" s="13"/>
      <c r="C365" s="14"/>
      <c r="D365" s="15"/>
      <c r="E365" s="16"/>
      <c r="F365" s="15"/>
      <c r="G365" s="15"/>
      <c r="H365" s="17"/>
      <c r="I365" s="21"/>
      <c r="J365" s="21"/>
      <c r="K365" s="21"/>
      <c r="L365" s="21"/>
      <c r="M365" s="21"/>
      <c r="N365" s="21"/>
      <c r="O365" s="21"/>
      <c r="P365" s="21"/>
      <c r="Q365" s="21"/>
    </row>
    <row r="366" spans="2:17" s="12" customFormat="1" ht="33" customHeight="1">
      <c r="B366" s="13"/>
      <c r="C366" s="14"/>
      <c r="D366" s="15"/>
      <c r="E366" s="16"/>
      <c r="F366" s="15"/>
      <c r="G366" s="15"/>
      <c r="H366" s="17"/>
      <c r="I366" s="21"/>
      <c r="J366" s="21"/>
      <c r="K366" s="21"/>
      <c r="L366" s="21"/>
      <c r="M366" s="21"/>
      <c r="N366" s="21"/>
      <c r="O366" s="21"/>
      <c r="P366" s="21"/>
      <c r="Q366" s="21"/>
    </row>
    <row r="367" spans="2:17" s="12" customFormat="1" ht="33" customHeight="1">
      <c r="B367" s="13"/>
      <c r="C367" s="14"/>
      <c r="D367" s="15"/>
      <c r="E367" s="16"/>
      <c r="F367" s="15"/>
      <c r="G367" s="15"/>
      <c r="H367" s="17"/>
      <c r="I367" s="21"/>
      <c r="J367" s="21"/>
      <c r="K367" s="21"/>
      <c r="L367" s="21"/>
      <c r="M367" s="21"/>
      <c r="N367" s="21"/>
      <c r="O367" s="21"/>
      <c r="P367" s="21"/>
      <c r="Q367" s="21"/>
    </row>
    <row r="368" spans="2:17" s="12" customFormat="1" ht="33" customHeight="1">
      <c r="B368" s="13"/>
      <c r="C368" s="14"/>
      <c r="D368" s="15"/>
      <c r="E368" s="16"/>
      <c r="F368" s="15"/>
      <c r="G368" s="15"/>
      <c r="H368" s="17"/>
      <c r="I368" s="21"/>
      <c r="J368" s="21"/>
      <c r="K368" s="21"/>
      <c r="L368" s="21"/>
      <c r="M368" s="21"/>
      <c r="N368" s="21"/>
      <c r="O368" s="21"/>
      <c r="P368" s="21"/>
      <c r="Q368" s="21"/>
    </row>
    <row r="369" spans="2:17" s="12" customFormat="1" ht="33" customHeight="1">
      <c r="B369" s="13"/>
      <c r="C369" s="14"/>
      <c r="D369" s="15"/>
      <c r="E369" s="16"/>
      <c r="F369" s="15"/>
      <c r="G369" s="15"/>
      <c r="H369" s="17"/>
      <c r="I369" s="21"/>
      <c r="J369" s="21"/>
      <c r="K369" s="21"/>
      <c r="L369" s="21"/>
      <c r="M369" s="21"/>
      <c r="N369" s="21"/>
      <c r="O369" s="21"/>
      <c r="P369" s="21"/>
      <c r="Q369" s="21"/>
    </row>
    <row r="370" spans="2:17" s="12" customFormat="1" ht="33" customHeight="1">
      <c r="B370" s="13"/>
      <c r="C370" s="14"/>
      <c r="D370" s="15"/>
      <c r="E370" s="16"/>
      <c r="F370" s="15"/>
      <c r="G370" s="15"/>
      <c r="H370" s="17"/>
      <c r="I370" s="21"/>
      <c r="J370" s="21"/>
      <c r="K370" s="21"/>
      <c r="L370" s="21"/>
      <c r="M370" s="21"/>
      <c r="N370" s="21"/>
      <c r="O370" s="21"/>
      <c r="P370" s="21"/>
      <c r="Q370" s="21"/>
    </row>
    <row r="371" spans="2:17" s="12" customFormat="1" ht="33" customHeight="1">
      <c r="B371" s="13"/>
      <c r="C371" s="14"/>
      <c r="D371" s="15"/>
      <c r="E371" s="16"/>
      <c r="F371" s="15"/>
      <c r="G371" s="15"/>
      <c r="H371" s="17"/>
      <c r="I371" s="21"/>
      <c r="J371" s="21"/>
      <c r="K371" s="21"/>
      <c r="L371" s="21"/>
      <c r="M371" s="21"/>
      <c r="N371" s="21"/>
      <c r="O371" s="21"/>
      <c r="P371" s="21"/>
      <c r="Q371" s="21"/>
    </row>
    <row r="372" spans="2:17" s="12" customFormat="1" ht="33" customHeight="1">
      <c r="B372" s="13"/>
      <c r="C372" s="14"/>
      <c r="D372" s="15"/>
      <c r="E372" s="16"/>
      <c r="F372" s="15"/>
      <c r="G372" s="15"/>
      <c r="H372" s="17"/>
      <c r="I372" s="21"/>
      <c r="J372" s="21"/>
      <c r="K372" s="21"/>
      <c r="L372" s="21"/>
      <c r="M372" s="21"/>
      <c r="N372" s="21"/>
      <c r="O372" s="21"/>
      <c r="P372" s="21"/>
      <c r="Q372" s="21"/>
    </row>
    <row r="373" spans="2:17" s="12" customFormat="1" ht="33" customHeight="1">
      <c r="B373" s="13"/>
      <c r="C373" s="14"/>
      <c r="D373" s="15"/>
      <c r="E373" s="16"/>
      <c r="F373" s="15"/>
      <c r="G373" s="15"/>
      <c r="H373" s="17"/>
      <c r="I373" s="21"/>
      <c r="J373" s="21"/>
      <c r="K373" s="21"/>
      <c r="L373" s="21"/>
      <c r="M373" s="21"/>
      <c r="N373" s="21"/>
      <c r="O373" s="21"/>
      <c r="P373" s="21"/>
      <c r="Q373" s="21"/>
    </row>
    <row r="374" spans="2:17" s="12" customFormat="1" ht="33" customHeight="1">
      <c r="B374" s="13"/>
      <c r="C374" s="14"/>
      <c r="D374" s="15"/>
      <c r="E374" s="16"/>
      <c r="F374" s="15"/>
      <c r="G374" s="15"/>
      <c r="H374" s="17"/>
      <c r="I374" s="21"/>
      <c r="J374" s="21"/>
      <c r="K374" s="21"/>
      <c r="L374" s="21"/>
      <c r="M374" s="21"/>
      <c r="N374" s="21"/>
      <c r="O374" s="21"/>
      <c r="P374" s="21"/>
      <c r="Q374" s="21"/>
    </row>
    <row r="375" spans="2:17" s="12" customFormat="1" ht="33" customHeight="1">
      <c r="B375" s="13"/>
      <c r="C375" s="14"/>
      <c r="D375" s="15"/>
      <c r="E375" s="16"/>
      <c r="F375" s="15"/>
      <c r="G375" s="15"/>
      <c r="H375" s="17"/>
      <c r="I375" s="21"/>
      <c r="J375" s="21"/>
      <c r="K375" s="21"/>
      <c r="L375" s="21"/>
      <c r="M375" s="21"/>
      <c r="N375" s="21"/>
      <c r="O375" s="21"/>
      <c r="P375" s="21"/>
      <c r="Q375" s="21"/>
    </row>
    <row r="376" spans="2:17" s="12" customFormat="1" ht="33" customHeight="1">
      <c r="B376" s="13"/>
      <c r="C376" s="14"/>
      <c r="D376" s="15"/>
      <c r="E376" s="16"/>
      <c r="F376" s="15"/>
      <c r="G376" s="15"/>
      <c r="H376" s="17"/>
      <c r="I376" s="21"/>
      <c r="J376" s="21"/>
      <c r="K376" s="21"/>
      <c r="L376" s="21"/>
      <c r="M376" s="21"/>
      <c r="N376" s="21"/>
      <c r="O376" s="21"/>
      <c r="P376" s="21"/>
      <c r="Q376" s="21"/>
    </row>
    <row r="377" spans="2:17" s="12" customFormat="1" ht="33" customHeight="1">
      <c r="B377" s="13"/>
      <c r="C377" s="14"/>
      <c r="D377" s="15"/>
      <c r="E377" s="16"/>
      <c r="F377" s="15"/>
      <c r="G377" s="15"/>
      <c r="H377" s="17"/>
      <c r="I377" s="21"/>
      <c r="J377" s="21"/>
      <c r="K377" s="21"/>
      <c r="L377" s="21"/>
      <c r="M377" s="21"/>
      <c r="N377" s="21"/>
      <c r="O377" s="21"/>
      <c r="P377" s="21"/>
      <c r="Q377" s="21"/>
    </row>
    <row r="378" spans="2:17" s="12" customFormat="1" ht="33" customHeight="1">
      <c r="B378" s="13"/>
      <c r="C378" s="14"/>
      <c r="D378" s="15"/>
      <c r="E378" s="16"/>
      <c r="F378" s="15"/>
      <c r="G378" s="15"/>
      <c r="H378" s="17"/>
      <c r="I378" s="21"/>
      <c r="J378" s="21"/>
      <c r="K378" s="21"/>
      <c r="L378" s="21"/>
      <c r="M378" s="21"/>
      <c r="N378" s="21"/>
      <c r="O378" s="21"/>
      <c r="P378" s="21"/>
      <c r="Q378" s="21"/>
    </row>
    <row r="379" spans="2:17" s="12" customFormat="1" ht="33" customHeight="1">
      <c r="B379" s="13"/>
      <c r="C379" s="14"/>
      <c r="D379" s="15"/>
      <c r="E379" s="16"/>
      <c r="F379" s="15"/>
      <c r="G379" s="15"/>
      <c r="H379" s="17"/>
      <c r="I379" s="21"/>
      <c r="J379" s="21"/>
      <c r="K379" s="21"/>
      <c r="L379" s="21"/>
      <c r="M379" s="21"/>
      <c r="N379" s="21"/>
      <c r="O379" s="21"/>
      <c r="P379" s="21"/>
      <c r="Q379" s="21"/>
    </row>
    <row r="380" spans="2:17" s="12" customFormat="1" ht="33" customHeight="1">
      <c r="B380" s="13"/>
      <c r="C380" s="14"/>
      <c r="D380" s="15"/>
      <c r="E380" s="16"/>
      <c r="F380" s="15"/>
      <c r="G380" s="15"/>
      <c r="H380" s="17"/>
      <c r="I380" s="21"/>
      <c r="J380" s="21"/>
      <c r="K380" s="21"/>
      <c r="L380" s="21"/>
      <c r="M380" s="21"/>
      <c r="N380" s="21"/>
      <c r="O380" s="21"/>
      <c r="P380" s="21"/>
      <c r="Q380" s="21"/>
    </row>
    <row r="381" spans="2:17" s="12" customFormat="1" ht="33" customHeight="1">
      <c r="B381" s="13"/>
      <c r="C381" s="14"/>
      <c r="D381" s="15"/>
      <c r="E381" s="16"/>
      <c r="F381" s="15"/>
      <c r="G381" s="15"/>
      <c r="H381" s="17"/>
      <c r="I381" s="21"/>
      <c r="J381" s="21"/>
      <c r="K381" s="21"/>
      <c r="L381" s="21"/>
      <c r="M381" s="21"/>
      <c r="N381" s="21"/>
      <c r="O381" s="21"/>
      <c r="P381" s="21"/>
      <c r="Q381" s="21"/>
    </row>
    <row r="382" spans="2:17" s="12" customFormat="1" ht="33" customHeight="1">
      <c r="B382" s="13"/>
      <c r="C382" s="14"/>
      <c r="D382" s="15"/>
      <c r="E382" s="16"/>
      <c r="F382" s="15"/>
      <c r="G382" s="15"/>
      <c r="H382" s="17"/>
      <c r="I382" s="21"/>
      <c r="J382" s="21"/>
      <c r="K382" s="21"/>
      <c r="L382" s="21"/>
      <c r="M382" s="21"/>
      <c r="N382" s="21"/>
      <c r="O382" s="21"/>
      <c r="P382" s="21"/>
      <c r="Q382" s="21"/>
    </row>
    <row r="383" spans="2:17" s="12" customFormat="1" ht="33" customHeight="1">
      <c r="B383" s="13"/>
      <c r="C383" s="14"/>
      <c r="D383" s="15"/>
      <c r="E383" s="16"/>
      <c r="F383" s="15"/>
      <c r="G383" s="15"/>
      <c r="H383" s="17"/>
      <c r="I383" s="21"/>
      <c r="J383" s="21"/>
      <c r="K383" s="21"/>
      <c r="L383" s="21"/>
      <c r="M383" s="21"/>
      <c r="N383" s="21"/>
      <c r="O383" s="21"/>
      <c r="P383" s="21"/>
      <c r="Q383" s="21"/>
    </row>
    <row r="384" spans="2:17" s="12" customFormat="1" ht="33" customHeight="1">
      <c r="B384" s="13"/>
      <c r="C384" s="14"/>
      <c r="D384" s="15"/>
      <c r="E384" s="16"/>
      <c r="F384" s="15"/>
      <c r="G384" s="15"/>
      <c r="H384" s="17"/>
      <c r="I384" s="21"/>
      <c r="J384" s="21"/>
      <c r="K384" s="21"/>
      <c r="L384" s="21"/>
      <c r="M384" s="21"/>
      <c r="N384" s="21"/>
      <c r="O384" s="21"/>
      <c r="P384" s="21"/>
      <c r="Q384" s="21"/>
    </row>
    <row r="385" spans="2:256" s="12" customFormat="1" ht="33" customHeight="1">
      <c r="B385" s="13"/>
      <c r="C385" s="14"/>
      <c r="D385" s="15"/>
      <c r="E385" s="16"/>
      <c r="F385" s="15"/>
      <c r="G385" s="15"/>
      <c r="H385" s="17"/>
      <c r="I385" s="21"/>
      <c r="J385" s="21"/>
      <c r="K385" s="21"/>
      <c r="L385" s="21"/>
      <c r="M385" s="21"/>
      <c r="N385" s="21"/>
      <c r="O385" s="21"/>
      <c r="P385" s="21"/>
      <c r="Q385" s="21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2:256" s="12" customFormat="1" ht="33" customHeight="1">
      <c r="B386" s="13"/>
      <c r="C386" s="14"/>
      <c r="D386" s="15"/>
      <c r="E386" s="16"/>
      <c r="F386" s="15"/>
      <c r="G386" s="15"/>
      <c r="H386" s="17"/>
      <c r="I386" s="21"/>
      <c r="J386" s="21"/>
      <c r="K386" s="21"/>
      <c r="L386" s="21"/>
      <c r="M386" s="21"/>
      <c r="N386" s="21"/>
      <c r="O386" s="21"/>
      <c r="P386" s="21"/>
      <c r="Q386" s="21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2:256" s="12" customFormat="1" ht="33" customHeight="1">
      <c r="B387" s="13"/>
      <c r="C387" s="14"/>
      <c r="D387" s="15"/>
      <c r="E387" s="16"/>
      <c r="F387" s="15"/>
      <c r="G387" s="15"/>
      <c r="H387" s="17"/>
      <c r="I387" s="21"/>
      <c r="J387" s="21"/>
      <c r="K387" s="21"/>
      <c r="L387" s="21"/>
      <c r="M387" s="21"/>
      <c r="N387" s="21"/>
      <c r="O387" s="21"/>
      <c r="P387" s="21"/>
      <c r="Q387" s="21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2:256" s="12" customFormat="1" ht="33" customHeight="1">
      <c r="B388" s="13"/>
      <c r="C388" s="14"/>
      <c r="D388" s="15"/>
      <c r="E388" s="16"/>
      <c r="F388" s="15"/>
      <c r="G388" s="15"/>
      <c r="H388" s="17"/>
      <c r="I388" s="21"/>
      <c r="J388" s="21"/>
      <c r="K388" s="21"/>
      <c r="L388" s="21"/>
      <c r="M388" s="21"/>
      <c r="N388" s="21"/>
      <c r="O388" s="21"/>
      <c r="P388" s="21"/>
      <c r="Q388" s="21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2:256" s="12" customFormat="1" ht="33" customHeight="1">
      <c r="B389" s="13"/>
      <c r="C389" s="14"/>
      <c r="D389" s="15"/>
      <c r="E389" s="16"/>
      <c r="F389" s="15"/>
      <c r="G389" s="15"/>
      <c r="H389" s="17"/>
      <c r="I389" s="21"/>
      <c r="J389" s="21"/>
      <c r="K389" s="21"/>
      <c r="L389" s="21"/>
      <c r="M389" s="21"/>
      <c r="N389" s="21"/>
      <c r="O389" s="21"/>
      <c r="P389" s="21"/>
      <c r="Q389" s="21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2:256" s="12" customFormat="1" ht="33" customHeight="1">
      <c r="B390" s="13"/>
      <c r="C390" s="14"/>
      <c r="D390" s="15"/>
      <c r="E390" s="16"/>
      <c r="F390" s="15"/>
      <c r="G390" s="15"/>
      <c r="H390" s="17"/>
      <c r="I390" s="21"/>
      <c r="J390" s="21"/>
      <c r="K390" s="21"/>
      <c r="L390" s="21"/>
      <c r="M390" s="21"/>
      <c r="N390" s="21"/>
      <c r="O390" s="21"/>
      <c r="P390" s="21"/>
      <c r="Q390" s="21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2:256" s="12" customFormat="1" ht="33" customHeight="1">
      <c r="B391" s="13"/>
      <c r="C391" s="14"/>
      <c r="D391" s="15"/>
      <c r="E391" s="16"/>
      <c r="F391" s="15"/>
      <c r="G391" s="15"/>
      <c r="H391" s="17"/>
      <c r="I391" s="21"/>
      <c r="J391" s="21"/>
      <c r="K391" s="21"/>
      <c r="L391" s="21"/>
      <c r="M391" s="21"/>
      <c r="N391" s="21"/>
      <c r="O391" s="21"/>
      <c r="P391" s="21"/>
      <c r="Q391" s="2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2:256" s="12" customFormat="1" ht="33" customHeight="1">
      <c r="B392" s="13"/>
      <c r="C392" s="14"/>
      <c r="D392" s="15"/>
      <c r="E392" s="16"/>
      <c r="F392" s="15"/>
      <c r="G392" s="15"/>
      <c r="H392" s="17"/>
      <c r="I392" s="21"/>
      <c r="J392" s="21"/>
      <c r="K392" s="21"/>
      <c r="L392" s="21"/>
      <c r="M392" s="21"/>
      <c r="N392" s="21"/>
      <c r="O392" s="21"/>
      <c r="P392" s="21"/>
      <c r="Q392" s="21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2:256" s="12" customFormat="1" ht="33" customHeight="1">
      <c r="B393" s="13"/>
      <c r="C393" s="14"/>
      <c r="D393" s="15"/>
      <c r="E393" s="16"/>
      <c r="F393" s="15"/>
      <c r="G393" s="15"/>
      <c r="H393" s="17"/>
      <c r="I393" s="21"/>
      <c r="J393" s="21"/>
      <c r="K393" s="21"/>
      <c r="L393" s="21"/>
      <c r="M393" s="21"/>
      <c r="N393" s="21"/>
      <c r="O393" s="21"/>
      <c r="P393" s="21"/>
      <c r="Q393" s="21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2:256" s="12" customFormat="1" ht="33" customHeight="1">
      <c r="B394" s="13"/>
      <c r="C394" s="14"/>
      <c r="D394" s="15"/>
      <c r="E394" s="16"/>
      <c r="F394" s="15"/>
      <c r="G394" s="15"/>
      <c r="H394" s="17"/>
      <c r="I394" s="21"/>
      <c r="J394" s="21"/>
      <c r="K394" s="21"/>
      <c r="L394" s="21"/>
      <c r="M394" s="21"/>
      <c r="N394" s="21"/>
      <c r="O394" s="21"/>
      <c r="P394" s="21"/>
      <c r="Q394" s="21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2:256" s="12" customFormat="1" ht="33" customHeight="1">
      <c r="B395" s="13"/>
      <c r="C395" s="14"/>
      <c r="D395" s="15"/>
      <c r="E395" s="16"/>
      <c r="F395" s="15"/>
      <c r="G395" s="15"/>
      <c r="H395" s="17"/>
      <c r="I395" s="21"/>
      <c r="J395" s="21"/>
      <c r="K395" s="21"/>
      <c r="L395" s="21"/>
      <c r="M395" s="21"/>
      <c r="N395" s="21"/>
      <c r="O395" s="21"/>
      <c r="P395" s="21"/>
      <c r="Q395" s="21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2:256" s="12" customFormat="1" ht="33" customHeight="1">
      <c r="B396" s="13"/>
      <c r="C396" s="14"/>
      <c r="D396" s="15"/>
      <c r="E396" s="16"/>
      <c r="F396" s="15"/>
      <c r="G396" s="15"/>
      <c r="H396" s="17"/>
      <c r="I396" s="21"/>
      <c r="J396" s="21"/>
      <c r="K396" s="21"/>
      <c r="L396" s="21"/>
      <c r="M396" s="21"/>
      <c r="N396" s="21"/>
      <c r="O396" s="21"/>
      <c r="P396" s="21"/>
      <c r="Q396" s="21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2:256" s="12" customFormat="1" ht="33" customHeight="1">
      <c r="B397" s="13"/>
      <c r="C397" s="14"/>
      <c r="D397" s="15"/>
      <c r="E397" s="16"/>
      <c r="F397" s="15"/>
      <c r="G397" s="15"/>
      <c r="H397" s="17"/>
      <c r="I397" s="21"/>
      <c r="J397" s="21"/>
      <c r="K397" s="21"/>
      <c r="L397" s="21"/>
      <c r="M397" s="21"/>
      <c r="N397" s="21"/>
      <c r="O397" s="21"/>
      <c r="P397" s="21"/>
      <c r="Q397" s="21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2:256" s="12" customFormat="1" ht="33" customHeight="1">
      <c r="B398" s="13"/>
      <c r="C398" s="14"/>
      <c r="D398" s="15"/>
      <c r="E398" s="16"/>
      <c r="F398" s="15"/>
      <c r="G398" s="15"/>
      <c r="H398" s="17"/>
      <c r="I398" s="21"/>
      <c r="J398" s="21"/>
      <c r="K398" s="21"/>
      <c r="L398" s="21"/>
      <c r="M398" s="21"/>
      <c r="N398" s="21"/>
      <c r="O398" s="21"/>
      <c r="P398" s="21"/>
      <c r="Q398" s="21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2:256" s="12" customFormat="1" ht="33" customHeight="1">
      <c r="B399" s="13"/>
      <c r="C399" s="14"/>
      <c r="D399" s="15"/>
      <c r="E399" s="16"/>
      <c r="F399" s="15"/>
      <c r="G399" s="15"/>
      <c r="H399" s="17"/>
      <c r="I399" s="21"/>
      <c r="J399" s="21"/>
      <c r="K399" s="21"/>
      <c r="L399" s="21"/>
      <c r="M399" s="21"/>
      <c r="N399" s="21"/>
      <c r="O399" s="21"/>
      <c r="P399" s="21"/>
      <c r="Q399" s="21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2:256" s="12" customFormat="1" ht="33" customHeight="1">
      <c r="B400" s="13"/>
      <c r="C400" s="14"/>
      <c r="D400" s="15"/>
      <c r="E400" s="16"/>
      <c r="F400" s="15"/>
      <c r="G400" s="15"/>
      <c r="H400" s="17"/>
      <c r="I400" s="21"/>
      <c r="J400" s="21"/>
      <c r="K400" s="21"/>
      <c r="L400" s="21"/>
      <c r="M400" s="21"/>
      <c r="N400" s="21"/>
      <c r="O400" s="21"/>
      <c r="P400" s="21"/>
      <c r="Q400" s="21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2:256" s="12" customFormat="1" ht="33" customHeight="1">
      <c r="B401" s="13"/>
      <c r="C401" s="14"/>
      <c r="D401" s="15"/>
      <c r="E401" s="16"/>
      <c r="F401" s="15"/>
      <c r="G401" s="15"/>
      <c r="H401" s="17"/>
      <c r="I401" s="21"/>
      <c r="J401" s="21"/>
      <c r="K401" s="21"/>
      <c r="L401" s="21"/>
      <c r="M401" s="21"/>
      <c r="N401" s="21"/>
      <c r="O401" s="21"/>
      <c r="P401" s="21"/>
      <c r="Q401" s="2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2:256" s="12" customFormat="1" ht="33" customHeight="1">
      <c r="B402" s="13"/>
      <c r="C402" s="14"/>
      <c r="D402" s="15"/>
      <c r="E402" s="16"/>
      <c r="F402" s="15"/>
      <c r="G402" s="15"/>
      <c r="H402" s="17"/>
      <c r="I402" s="21"/>
      <c r="J402" s="21"/>
      <c r="K402" s="21"/>
      <c r="L402" s="21"/>
      <c r="M402" s="21"/>
      <c r="N402" s="21"/>
      <c r="O402" s="21"/>
      <c r="P402" s="21"/>
      <c r="Q402" s="21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2:256" s="12" customFormat="1" ht="33" customHeight="1">
      <c r="B403" s="13"/>
      <c r="C403" s="14"/>
      <c r="D403" s="15"/>
      <c r="E403" s="16"/>
      <c r="F403" s="15"/>
      <c r="G403" s="15"/>
      <c r="H403" s="17"/>
      <c r="I403" s="21"/>
      <c r="J403" s="21"/>
      <c r="K403" s="21"/>
      <c r="L403" s="21"/>
      <c r="M403" s="21"/>
      <c r="N403" s="21"/>
      <c r="O403" s="21"/>
      <c r="P403" s="21"/>
      <c r="Q403" s="21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2:256" s="12" customFormat="1" ht="33" customHeight="1">
      <c r="B404" s="13"/>
      <c r="C404" s="14"/>
      <c r="D404" s="15"/>
      <c r="E404" s="16"/>
      <c r="F404" s="15"/>
      <c r="G404" s="15"/>
      <c r="H404" s="17"/>
      <c r="I404" s="21"/>
      <c r="J404" s="21"/>
      <c r="K404" s="21"/>
      <c r="L404" s="21"/>
      <c r="M404" s="21"/>
      <c r="N404" s="21"/>
      <c r="O404" s="21"/>
      <c r="P404" s="21"/>
      <c r="Q404" s="21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2:256" s="12" customFormat="1" ht="33" customHeight="1">
      <c r="B405" s="13"/>
      <c r="C405" s="14"/>
      <c r="D405" s="15"/>
      <c r="E405" s="16"/>
      <c r="F405" s="15"/>
      <c r="G405" s="15"/>
      <c r="H405" s="17"/>
      <c r="I405" s="21"/>
      <c r="J405" s="21"/>
      <c r="K405" s="21"/>
      <c r="L405" s="21"/>
      <c r="M405" s="21"/>
      <c r="N405" s="21"/>
      <c r="O405" s="21"/>
      <c r="P405" s="21"/>
      <c r="Q405" s="21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2:256" s="12" customFormat="1" ht="33" customHeight="1">
      <c r="B406" s="13"/>
      <c r="C406" s="14"/>
      <c r="D406" s="15"/>
      <c r="E406" s="16"/>
      <c r="F406" s="15"/>
      <c r="G406" s="15"/>
      <c r="H406" s="17"/>
      <c r="I406" s="21"/>
      <c r="J406" s="21"/>
      <c r="K406" s="21"/>
      <c r="L406" s="21"/>
      <c r="M406" s="21"/>
      <c r="N406" s="21"/>
      <c r="O406" s="21"/>
      <c r="P406" s="21"/>
      <c r="Q406" s="21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2:256" s="12" customFormat="1" ht="33" customHeight="1">
      <c r="B407" s="13"/>
      <c r="C407" s="14"/>
      <c r="D407" s="15"/>
      <c r="E407" s="16"/>
      <c r="F407" s="15"/>
      <c r="G407" s="15"/>
      <c r="H407" s="17"/>
      <c r="I407" s="21"/>
      <c r="J407" s="21"/>
      <c r="K407" s="21"/>
      <c r="L407" s="21"/>
      <c r="M407" s="21"/>
      <c r="N407" s="21"/>
      <c r="O407" s="21"/>
      <c r="P407" s="21"/>
      <c r="Q407" s="21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2:256" s="12" customFormat="1" ht="33" customHeight="1">
      <c r="B408" s="13"/>
      <c r="C408" s="14"/>
      <c r="D408" s="15"/>
      <c r="E408" s="16"/>
      <c r="F408" s="15"/>
      <c r="G408" s="15"/>
      <c r="H408" s="17"/>
      <c r="I408" s="21"/>
      <c r="J408" s="21"/>
      <c r="K408" s="21"/>
      <c r="L408" s="21"/>
      <c r="M408" s="21"/>
      <c r="N408" s="21"/>
      <c r="O408" s="21"/>
      <c r="P408" s="21"/>
      <c r="Q408" s="21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2:256" s="12" customFormat="1" ht="33" customHeight="1">
      <c r="B409" s="13"/>
      <c r="C409" s="14"/>
      <c r="D409" s="15"/>
      <c r="E409" s="16"/>
      <c r="F409" s="15"/>
      <c r="G409" s="15"/>
      <c r="H409" s="17"/>
      <c r="I409" s="21"/>
      <c r="J409" s="21"/>
      <c r="K409" s="21"/>
      <c r="L409" s="21"/>
      <c r="M409" s="21"/>
      <c r="N409" s="21"/>
      <c r="O409" s="21"/>
      <c r="P409" s="21"/>
      <c r="Q409" s="21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2:256" s="12" customFormat="1" ht="33" customHeight="1">
      <c r="B410" s="13"/>
      <c r="C410" s="14"/>
      <c r="D410" s="15"/>
      <c r="E410" s="16"/>
      <c r="F410" s="15"/>
      <c r="G410" s="15"/>
      <c r="H410" s="17"/>
      <c r="I410" s="21"/>
      <c r="J410" s="21"/>
      <c r="K410" s="21"/>
      <c r="L410" s="21"/>
      <c r="M410" s="21"/>
      <c r="N410" s="21"/>
      <c r="O410" s="21"/>
      <c r="P410" s="21"/>
      <c r="Q410" s="21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2:256" s="12" customFormat="1" ht="33" customHeight="1">
      <c r="B411" s="13"/>
      <c r="C411" s="14"/>
      <c r="D411" s="15"/>
      <c r="E411" s="16"/>
      <c r="F411" s="15"/>
      <c r="G411" s="15"/>
      <c r="H411" s="17"/>
      <c r="I411" s="21"/>
      <c r="J411" s="21"/>
      <c r="K411" s="21"/>
      <c r="L411" s="21"/>
      <c r="M411" s="21"/>
      <c r="N411" s="21"/>
      <c r="O411" s="21"/>
      <c r="P411" s="21"/>
      <c r="Q411" s="2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2:256" s="12" customFormat="1" ht="33" customHeight="1">
      <c r="B412" s="13"/>
      <c r="C412" s="14"/>
      <c r="D412" s="15"/>
      <c r="E412" s="16"/>
      <c r="F412" s="15"/>
      <c r="G412" s="15"/>
      <c r="H412" s="17"/>
      <c r="I412" s="21"/>
      <c r="J412" s="21"/>
      <c r="K412" s="21"/>
      <c r="L412" s="21"/>
      <c r="M412" s="21"/>
      <c r="N412" s="21"/>
      <c r="O412" s="21"/>
      <c r="P412" s="21"/>
      <c r="Q412" s="21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2:256" s="12" customFormat="1" ht="33" customHeight="1">
      <c r="B413" s="13"/>
      <c r="C413" s="14"/>
      <c r="D413" s="15"/>
      <c r="E413" s="16"/>
      <c r="F413" s="15"/>
      <c r="G413" s="15"/>
      <c r="H413" s="17"/>
      <c r="I413" s="21"/>
      <c r="J413" s="21"/>
      <c r="K413" s="21"/>
      <c r="L413" s="21"/>
      <c r="M413" s="21"/>
      <c r="N413" s="21"/>
      <c r="O413" s="21"/>
      <c r="P413" s="21"/>
      <c r="Q413" s="21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2:256" s="12" customFormat="1" ht="33" customHeight="1">
      <c r="B414" s="13"/>
      <c r="C414" s="14"/>
      <c r="D414" s="15"/>
      <c r="E414" s="16"/>
      <c r="F414" s="15"/>
      <c r="G414" s="15"/>
      <c r="H414" s="17"/>
      <c r="I414" s="21"/>
      <c r="J414" s="21"/>
      <c r="K414" s="21"/>
      <c r="L414" s="21"/>
      <c r="M414" s="21"/>
      <c r="N414" s="21"/>
      <c r="O414" s="21"/>
      <c r="P414" s="21"/>
      <c r="Q414" s="21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2:256" s="12" customFormat="1" ht="33" customHeight="1">
      <c r="B415" s="13"/>
      <c r="C415" s="14"/>
      <c r="D415" s="15"/>
      <c r="E415" s="16"/>
      <c r="F415" s="15"/>
      <c r="G415" s="15"/>
      <c r="H415" s="17"/>
      <c r="I415" s="21"/>
      <c r="J415" s="21"/>
      <c r="K415" s="21"/>
      <c r="L415" s="21"/>
      <c r="M415" s="21"/>
      <c r="N415" s="21"/>
      <c r="O415" s="21"/>
      <c r="P415" s="21"/>
      <c r="Q415" s="21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2:256" s="12" customFormat="1" ht="33" customHeight="1">
      <c r="B416" s="13"/>
      <c r="C416" s="14"/>
      <c r="D416" s="15"/>
      <c r="E416" s="16"/>
      <c r="F416" s="15"/>
      <c r="G416" s="15"/>
      <c r="H416" s="17"/>
      <c r="I416" s="21"/>
      <c r="J416" s="21"/>
      <c r="K416" s="21"/>
      <c r="L416" s="21"/>
      <c r="M416" s="21"/>
      <c r="N416" s="21"/>
      <c r="O416" s="21"/>
      <c r="P416" s="21"/>
      <c r="Q416" s="21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2:256" s="12" customFormat="1" ht="33" customHeight="1">
      <c r="B417" s="13"/>
      <c r="C417" s="14"/>
      <c r="D417" s="15"/>
      <c r="E417" s="16"/>
      <c r="F417" s="15"/>
      <c r="G417" s="15"/>
      <c r="H417" s="17"/>
      <c r="I417" s="21"/>
      <c r="J417" s="21"/>
      <c r="K417" s="21"/>
      <c r="L417" s="21"/>
      <c r="M417" s="21"/>
      <c r="N417" s="21"/>
      <c r="O417" s="21"/>
      <c r="P417" s="21"/>
      <c r="Q417" s="21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2:256" s="12" customFormat="1" ht="33" customHeight="1">
      <c r="B418" s="13"/>
      <c r="C418" s="14"/>
      <c r="D418" s="15"/>
      <c r="E418" s="16"/>
      <c r="F418" s="15"/>
      <c r="G418" s="15"/>
      <c r="H418" s="17"/>
      <c r="I418" s="21"/>
      <c r="J418" s="21"/>
      <c r="K418" s="21"/>
      <c r="L418" s="21"/>
      <c r="M418" s="21"/>
      <c r="N418" s="21"/>
      <c r="O418" s="21"/>
      <c r="P418" s="21"/>
      <c r="Q418" s="21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2:256" s="12" customFormat="1" ht="33" customHeight="1">
      <c r="B419" s="13"/>
      <c r="C419" s="14"/>
      <c r="D419" s="15"/>
      <c r="E419" s="16"/>
      <c r="F419" s="15"/>
      <c r="G419" s="15"/>
      <c r="H419" s="17"/>
      <c r="I419" s="21"/>
      <c r="J419" s="21"/>
      <c r="K419" s="21"/>
      <c r="L419" s="21"/>
      <c r="M419" s="21"/>
      <c r="N419" s="21"/>
      <c r="O419" s="21"/>
      <c r="P419" s="21"/>
      <c r="Q419" s="21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2:256" s="12" customFormat="1" ht="33" customHeight="1">
      <c r="B420" s="13"/>
      <c r="C420" s="14"/>
      <c r="D420" s="15"/>
      <c r="E420" s="16"/>
      <c r="F420" s="15"/>
      <c r="G420" s="15"/>
      <c r="H420" s="17"/>
      <c r="I420" s="21"/>
      <c r="J420" s="21"/>
      <c r="K420" s="21"/>
      <c r="L420" s="21"/>
      <c r="M420" s="21"/>
      <c r="N420" s="21"/>
      <c r="O420" s="21"/>
      <c r="P420" s="21"/>
      <c r="Q420" s="21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2:256" s="12" customFormat="1" ht="33" customHeight="1">
      <c r="B421" s="13"/>
      <c r="C421" s="14"/>
      <c r="D421" s="15"/>
      <c r="E421" s="16"/>
      <c r="F421" s="15"/>
      <c r="G421" s="15"/>
      <c r="H421" s="17"/>
      <c r="I421" s="21"/>
      <c r="J421" s="21"/>
      <c r="K421" s="21"/>
      <c r="L421" s="21"/>
      <c r="M421" s="21"/>
      <c r="N421" s="21"/>
      <c r="O421" s="21"/>
      <c r="P421" s="21"/>
      <c r="Q421" s="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2:256" s="12" customFormat="1" ht="33" customHeight="1">
      <c r="B422" s="13"/>
      <c r="C422" s="14"/>
      <c r="D422" s="15"/>
      <c r="E422" s="16"/>
      <c r="F422" s="15"/>
      <c r="G422" s="15"/>
      <c r="H422" s="17"/>
      <c r="I422" s="21"/>
      <c r="J422" s="21"/>
      <c r="K422" s="21"/>
      <c r="L422" s="21"/>
      <c r="M422" s="21"/>
      <c r="N422" s="21"/>
      <c r="O422" s="21"/>
      <c r="P422" s="21"/>
      <c r="Q422" s="21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2:256" s="12" customFormat="1" ht="33" customHeight="1">
      <c r="B423" s="13"/>
      <c r="C423" s="14"/>
      <c r="D423" s="15"/>
      <c r="E423" s="16"/>
      <c r="F423" s="15"/>
      <c r="G423" s="15"/>
      <c r="H423" s="17"/>
      <c r="I423" s="21"/>
      <c r="J423" s="21"/>
      <c r="K423" s="21"/>
      <c r="L423" s="21"/>
      <c r="M423" s="21"/>
      <c r="N423" s="21"/>
      <c r="O423" s="21"/>
      <c r="P423" s="21"/>
      <c r="Q423" s="21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2:256" s="12" customFormat="1" ht="33" customHeight="1">
      <c r="B424" s="13"/>
      <c r="C424" s="14"/>
      <c r="D424" s="15"/>
      <c r="E424" s="16"/>
      <c r="F424" s="15"/>
      <c r="G424" s="15"/>
      <c r="H424" s="17"/>
      <c r="I424" s="21"/>
      <c r="J424" s="21"/>
      <c r="K424" s="21"/>
      <c r="L424" s="21"/>
      <c r="M424" s="21"/>
      <c r="N424" s="21"/>
      <c r="O424" s="21"/>
      <c r="P424" s="21"/>
      <c r="Q424" s="21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2:256" s="12" customFormat="1" ht="33" customHeight="1">
      <c r="B425" s="13"/>
      <c r="C425" s="14"/>
      <c r="D425" s="15"/>
      <c r="E425" s="16"/>
      <c r="F425" s="15"/>
      <c r="G425" s="15"/>
      <c r="H425" s="17"/>
      <c r="I425" s="21"/>
      <c r="J425" s="21"/>
      <c r="K425" s="21"/>
      <c r="L425" s="21"/>
      <c r="M425" s="21"/>
      <c r="N425" s="21"/>
      <c r="O425" s="21"/>
      <c r="P425" s="21"/>
      <c r="Q425" s="21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2:256" s="12" customFormat="1" ht="33" customHeight="1">
      <c r="B426" s="13"/>
      <c r="C426" s="14"/>
      <c r="D426" s="15"/>
      <c r="E426" s="16"/>
      <c r="F426" s="15"/>
      <c r="G426" s="15"/>
      <c r="H426" s="17"/>
      <c r="I426" s="21"/>
      <c r="J426" s="21"/>
      <c r="K426" s="21"/>
      <c r="L426" s="21"/>
      <c r="M426" s="21"/>
      <c r="N426" s="21"/>
      <c r="O426" s="21"/>
      <c r="P426" s="21"/>
      <c r="Q426" s="21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2:256" s="12" customFormat="1" ht="33" customHeight="1">
      <c r="B427" s="13"/>
      <c r="C427" s="14"/>
      <c r="D427" s="15"/>
      <c r="E427" s="16"/>
      <c r="F427" s="15"/>
      <c r="G427" s="15"/>
      <c r="H427" s="17"/>
      <c r="I427" s="21"/>
      <c r="J427" s="21"/>
      <c r="K427" s="21"/>
      <c r="L427" s="21"/>
      <c r="M427" s="21"/>
      <c r="N427" s="21"/>
      <c r="O427" s="21"/>
      <c r="P427" s="21"/>
      <c r="Q427" s="21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2:256" s="12" customFormat="1" ht="33" customHeight="1">
      <c r="B428" s="13"/>
      <c r="C428" s="14"/>
      <c r="D428" s="15"/>
      <c r="E428" s="16"/>
      <c r="F428" s="15"/>
      <c r="G428" s="15"/>
      <c r="H428" s="17"/>
      <c r="I428" s="21"/>
      <c r="J428" s="21"/>
      <c r="K428" s="21"/>
      <c r="L428" s="21"/>
      <c r="M428" s="21"/>
      <c r="N428" s="21"/>
      <c r="O428" s="21"/>
      <c r="P428" s="21"/>
      <c r="Q428" s="21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2:256" s="12" customFormat="1" ht="33" customHeight="1">
      <c r="B429" s="13"/>
      <c r="C429" s="14"/>
      <c r="D429" s="15"/>
      <c r="E429" s="16"/>
      <c r="F429" s="15"/>
      <c r="G429" s="15"/>
      <c r="H429" s="17"/>
      <c r="I429" s="21"/>
      <c r="J429" s="21"/>
      <c r="K429" s="21"/>
      <c r="L429" s="21"/>
      <c r="M429" s="21"/>
      <c r="N429" s="21"/>
      <c r="O429" s="21"/>
      <c r="P429" s="21"/>
      <c r="Q429" s="21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2:256" s="12" customFormat="1" ht="33" customHeight="1">
      <c r="B430" s="13"/>
      <c r="C430" s="14"/>
      <c r="D430" s="15"/>
      <c r="E430" s="16"/>
      <c r="F430" s="15"/>
      <c r="G430" s="15"/>
      <c r="H430" s="17"/>
      <c r="I430" s="21"/>
      <c r="J430" s="21"/>
      <c r="K430" s="21"/>
      <c r="L430" s="21"/>
      <c r="M430" s="21"/>
      <c r="N430" s="21"/>
      <c r="O430" s="21"/>
      <c r="P430" s="21"/>
      <c r="Q430" s="21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2:256" s="12" customFormat="1" ht="33" customHeight="1">
      <c r="B431" s="13"/>
      <c r="C431" s="14"/>
      <c r="D431" s="15"/>
      <c r="E431" s="16"/>
      <c r="F431" s="15"/>
      <c r="G431" s="15"/>
      <c r="H431" s="17"/>
      <c r="I431" s="21"/>
      <c r="J431" s="21"/>
      <c r="K431" s="21"/>
      <c r="L431" s="21"/>
      <c r="M431" s="21"/>
      <c r="N431" s="21"/>
      <c r="O431" s="21"/>
      <c r="P431" s="21"/>
      <c r="Q431" s="2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2:256" s="12" customFormat="1" ht="33" customHeight="1">
      <c r="B432" s="13"/>
      <c r="C432" s="14"/>
      <c r="D432" s="15"/>
      <c r="E432" s="16"/>
      <c r="F432" s="15"/>
      <c r="G432" s="15"/>
      <c r="H432" s="17"/>
      <c r="I432" s="21"/>
      <c r="J432" s="21"/>
      <c r="K432" s="21"/>
      <c r="L432" s="21"/>
      <c r="M432" s="21"/>
      <c r="N432" s="21"/>
      <c r="O432" s="21"/>
      <c r="P432" s="21"/>
      <c r="Q432" s="21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2:256" s="12" customFormat="1" ht="33" customHeight="1">
      <c r="B433" s="13"/>
      <c r="C433" s="14"/>
      <c r="D433" s="15"/>
      <c r="E433" s="16"/>
      <c r="F433" s="15"/>
      <c r="G433" s="15"/>
      <c r="H433" s="17"/>
      <c r="I433" s="21"/>
      <c r="J433" s="21"/>
      <c r="K433" s="21"/>
      <c r="L433" s="21"/>
      <c r="M433" s="21"/>
      <c r="N433" s="21"/>
      <c r="O433" s="21"/>
      <c r="P433" s="21"/>
      <c r="Q433" s="21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2:256" s="12" customFormat="1" ht="33" customHeight="1">
      <c r="B434" s="13"/>
      <c r="C434" s="14"/>
      <c r="D434" s="15"/>
      <c r="E434" s="16"/>
      <c r="F434" s="15"/>
      <c r="G434" s="15"/>
      <c r="H434" s="17"/>
      <c r="I434" s="21"/>
      <c r="J434" s="21"/>
      <c r="K434" s="21"/>
      <c r="L434" s="21"/>
      <c r="M434" s="21"/>
      <c r="N434" s="21"/>
      <c r="O434" s="21"/>
      <c r="P434" s="21"/>
      <c r="Q434" s="21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2:256" s="12" customFormat="1" ht="33" customHeight="1">
      <c r="B435" s="13"/>
      <c r="C435" s="14"/>
      <c r="D435" s="15"/>
      <c r="E435" s="16"/>
      <c r="F435" s="15"/>
      <c r="G435" s="15"/>
      <c r="H435" s="17"/>
      <c r="I435" s="21"/>
      <c r="J435" s="21"/>
      <c r="K435" s="21"/>
      <c r="L435" s="21"/>
      <c r="M435" s="21"/>
      <c r="N435" s="21"/>
      <c r="O435" s="21"/>
      <c r="P435" s="21"/>
      <c r="Q435" s="21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2:256" s="12" customFormat="1" ht="33" customHeight="1">
      <c r="B436" s="13"/>
      <c r="C436" s="14"/>
      <c r="D436" s="15"/>
      <c r="E436" s="16"/>
      <c r="F436" s="15"/>
      <c r="G436" s="15"/>
      <c r="H436" s="17"/>
      <c r="I436" s="21"/>
      <c r="J436" s="21"/>
      <c r="K436" s="21"/>
      <c r="L436" s="21"/>
      <c r="M436" s="21"/>
      <c r="N436" s="21"/>
      <c r="O436" s="21"/>
      <c r="P436" s="21"/>
      <c r="Q436" s="21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2:256" s="12" customFormat="1" ht="33" customHeight="1">
      <c r="B437" s="13"/>
      <c r="C437" s="14"/>
      <c r="D437" s="15"/>
      <c r="E437" s="16"/>
      <c r="F437" s="15"/>
      <c r="G437" s="15"/>
      <c r="H437" s="17"/>
      <c r="I437" s="21"/>
      <c r="J437" s="21"/>
      <c r="K437" s="21"/>
      <c r="L437" s="21"/>
      <c r="M437" s="21"/>
      <c r="N437" s="21"/>
      <c r="O437" s="21"/>
      <c r="P437" s="21"/>
      <c r="Q437" s="21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2:256" s="12" customFormat="1" ht="33" customHeight="1">
      <c r="B438" s="13"/>
      <c r="C438" s="14"/>
      <c r="D438" s="15"/>
      <c r="E438" s="16"/>
      <c r="F438" s="15"/>
      <c r="G438" s="15"/>
      <c r="H438" s="17"/>
      <c r="I438" s="21"/>
      <c r="J438" s="21"/>
      <c r="K438" s="21"/>
      <c r="L438" s="21"/>
      <c r="M438" s="21"/>
      <c r="N438" s="21"/>
      <c r="O438" s="21"/>
      <c r="P438" s="21"/>
      <c r="Q438" s="21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2:256" s="12" customFormat="1" ht="33" customHeight="1">
      <c r="B439" s="13"/>
      <c r="C439" s="14"/>
      <c r="D439" s="15"/>
      <c r="E439" s="16"/>
      <c r="F439" s="15"/>
      <c r="G439" s="15"/>
      <c r="H439" s="17"/>
      <c r="I439" s="21"/>
      <c r="J439" s="21"/>
      <c r="K439" s="21"/>
      <c r="L439" s="21"/>
      <c r="M439" s="21"/>
      <c r="N439" s="21"/>
      <c r="O439" s="21"/>
      <c r="P439" s="21"/>
      <c r="Q439" s="21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2:256" s="12" customFormat="1" ht="33" customHeight="1">
      <c r="B440" s="13"/>
      <c r="C440" s="14"/>
      <c r="D440" s="15"/>
      <c r="E440" s="16"/>
      <c r="F440" s="15"/>
      <c r="G440" s="15"/>
      <c r="H440" s="17"/>
      <c r="I440" s="21"/>
      <c r="J440" s="21"/>
      <c r="K440" s="21"/>
      <c r="L440" s="21"/>
      <c r="M440" s="21"/>
      <c r="N440" s="21"/>
      <c r="O440" s="21"/>
      <c r="P440" s="21"/>
      <c r="Q440" s="21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2:256" s="12" customFormat="1" ht="33" customHeight="1">
      <c r="B441" s="13"/>
      <c r="C441" s="14"/>
      <c r="D441" s="15"/>
      <c r="E441" s="16"/>
      <c r="F441" s="15"/>
      <c r="G441" s="15"/>
      <c r="H441" s="17"/>
      <c r="I441" s="21"/>
      <c r="J441" s="21"/>
      <c r="K441" s="21"/>
      <c r="L441" s="21"/>
      <c r="M441" s="21"/>
      <c r="N441" s="21"/>
      <c r="O441" s="21"/>
      <c r="P441" s="21"/>
      <c r="Q441" s="2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2:256" s="12" customFormat="1" ht="33" customHeight="1">
      <c r="B442" s="13"/>
      <c r="C442" s="14"/>
      <c r="D442" s="15"/>
      <c r="E442" s="16"/>
      <c r="F442" s="15"/>
      <c r="G442" s="15"/>
      <c r="H442" s="17"/>
      <c r="I442" s="21"/>
      <c r="J442" s="21"/>
      <c r="K442" s="21"/>
      <c r="L442" s="21"/>
      <c r="M442" s="21"/>
      <c r="N442" s="21"/>
      <c r="O442" s="21"/>
      <c r="P442" s="21"/>
      <c r="Q442" s="21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2:256" s="12" customFormat="1" ht="33" customHeight="1">
      <c r="B443" s="13"/>
      <c r="C443" s="14"/>
      <c r="D443" s="15"/>
      <c r="E443" s="16"/>
      <c r="F443" s="15"/>
      <c r="G443" s="15"/>
      <c r="H443" s="17"/>
      <c r="I443" s="21"/>
      <c r="J443" s="21"/>
      <c r="K443" s="21"/>
      <c r="L443" s="21"/>
      <c r="M443" s="21"/>
      <c r="N443" s="21"/>
      <c r="O443" s="21"/>
      <c r="P443" s="21"/>
      <c r="Q443" s="21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2:256" s="12" customFormat="1" ht="33" customHeight="1">
      <c r="B444" s="13"/>
      <c r="C444" s="14"/>
      <c r="D444" s="15"/>
      <c r="E444" s="16"/>
      <c r="F444" s="15"/>
      <c r="G444" s="15"/>
      <c r="H444" s="17"/>
      <c r="I444" s="21"/>
      <c r="J444" s="21"/>
      <c r="K444" s="21"/>
      <c r="L444" s="21"/>
      <c r="M444" s="21"/>
      <c r="N444" s="21"/>
      <c r="O444" s="21"/>
      <c r="P444" s="21"/>
      <c r="Q444" s="21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2:256" s="12" customFormat="1" ht="33" customHeight="1">
      <c r="B445" s="13"/>
      <c r="C445" s="14"/>
      <c r="D445" s="15"/>
      <c r="E445" s="16"/>
      <c r="F445" s="15"/>
      <c r="G445" s="15"/>
      <c r="H445" s="17"/>
      <c r="I445" s="21"/>
      <c r="J445" s="21"/>
      <c r="K445" s="21"/>
      <c r="L445" s="21"/>
      <c r="M445" s="21"/>
      <c r="N445" s="21"/>
      <c r="O445" s="21"/>
      <c r="P445" s="21"/>
      <c r="Q445" s="21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2:256" s="12" customFormat="1" ht="33" customHeight="1">
      <c r="B446" s="13"/>
      <c r="C446" s="14"/>
      <c r="D446" s="15"/>
      <c r="E446" s="16"/>
      <c r="F446" s="15"/>
      <c r="G446" s="15"/>
      <c r="H446" s="17"/>
      <c r="I446" s="21"/>
      <c r="J446" s="21"/>
      <c r="K446" s="21"/>
      <c r="L446" s="21"/>
      <c r="M446" s="21"/>
      <c r="N446" s="21"/>
      <c r="O446" s="21"/>
      <c r="P446" s="21"/>
      <c r="Q446" s="21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2:256" s="12" customFormat="1" ht="33" customHeight="1">
      <c r="B447" s="13"/>
      <c r="C447" s="14"/>
      <c r="D447" s="15"/>
      <c r="E447" s="16"/>
      <c r="F447" s="15"/>
      <c r="G447" s="15"/>
      <c r="H447" s="17"/>
      <c r="I447" s="21"/>
      <c r="J447" s="21"/>
      <c r="K447" s="21"/>
      <c r="L447" s="21"/>
      <c r="M447" s="21"/>
      <c r="N447" s="21"/>
      <c r="O447" s="21"/>
      <c r="P447" s="21"/>
      <c r="Q447" s="21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2:256" s="12" customFormat="1" ht="33" customHeight="1">
      <c r="B448" s="13"/>
      <c r="C448" s="14"/>
      <c r="D448" s="15"/>
      <c r="E448" s="16"/>
      <c r="F448" s="15"/>
      <c r="G448" s="15"/>
      <c r="H448" s="17"/>
      <c r="I448" s="21"/>
      <c r="J448" s="21"/>
      <c r="K448" s="21"/>
      <c r="L448" s="21"/>
      <c r="M448" s="21"/>
      <c r="N448" s="21"/>
      <c r="O448" s="21"/>
      <c r="P448" s="21"/>
      <c r="Q448" s="21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2:256" s="12" customFormat="1" ht="33" customHeight="1">
      <c r="B449" s="13"/>
      <c r="C449" s="14"/>
      <c r="D449" s="15"/>
      <c r="E449" s="16"/>
      <c r="F449" s="15"/>
      <c r="G449" s="15"/>
      <c r="H449" s="17"/>
      <c r="I449" s="21"/>
      <c r="J449" s="21"/>
      <c r="K449" s="21"/>
      <c r="L449" s="21"/>
      <c r="M449" s="21"/>
      <c r="N449" s="21"/>
      <c r="O449" s="21"/>
      <c r="P449" s="21"/>
      <c r="Q449" s="21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2:256" s="12" customFormat="1" ht="33" customHeight="1">
      <c r="B450" s="13"/>
      <c r="C450" s="14"/>
      <c r="D450" s="15"/>
      <c r="E450" s="16"/>
      <c r="F450" s="15"/>
      <c r="G450" s="15"/>
      <c r="H450" s="17"/>
      <c r="I450" s="21"/>
      <c r="J450" s="21"/>
      <c r="K450" s="21"/>
      <c r="L450" s="21"/>
      <c r="M450" s="21"/>
      <c r="N450" s="21"/>
      <c r="O450" s="21"/>
      <c r="P450" s="21"/>
      <c r="Q450" s="21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2:256" s="12" customFormat="1" ht="33" customHeight="1">
      <c r="B451" s="13"/>
      <c r="C451" s="14"/>
      <c r="D451" s="15"/>
      <c r="E451" s="16"/>
      <c r="F451" s="15"/>
      <c r="G451" s="15"/>
      <c r="H451" s="17"/>
      <c r="I451" s="21"/>
      <c r="J451" s="21"/>
      <c r="K451" s="21"/>
      <c r="L451" s="21"/>
      <c r="M451" s="21"/>
      <c r="N451" s="21"/>
      <c r="O451" s="21"/>
      <c r="P451" s="21"/>
      <c r="Q451" s="2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2:256" s="12" customFormat="1" ht="33" customHeight="1">
      <c r="B452" s="13"/>
      <c r="C452" s="14"/>
      <c r="D452" s="15"/>
      <c r="E452" s="16"/>
      <c r="F452" s="15"/>
      <c r="G452" s="15"/>
      <c r="H452" s="17"/>
      <c r="I452" s="21"/>
      <c r="J452" s="21"/>
      <c r="K452" s="21"/>
      <c r="L452" s="21"/>
      <c r="M452" s="21"/>
      <c r="N452" s="21"/>
      <c r="O452" s="21"/>
      <c r="P452" s="21"/>
      <c r="Q452" s="21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2:256" s="12" customFormat="1" ht="33" customHeight="1">
      <c r="B453" s="13"/>
      <c r="C453" s="14"/>
      <c r="D453" s="15"/>
      <c r="E453" s="16"/>
      <c r="F453" s="15"/>
      <c r="G453" s="15"/>
      <c r="H453" s="17"/>
      <c r="I453" s="21"/>
      <c r="J453" s="21"/>
      <c r="K453" s="21"/>
      <c r="L453" s="21"/>
      <c r="M453" s="21"/>
      <c r="N453" s="21"/>
      <c r="O453" s="21"/>
      <c r="P453" s="21"/>
      <c r="Q453" s="21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2:256" s="12" customFormat="1" ht="33" customHeight="1">
      <c r="B454" s="13"/>
      <c r="C454" s="14"/>
      <c r="D454" s="15"/>
      <c r="E454" s="16"/>
      <c r="F454" s="15"/>
      <c r="G454" s="15"/>
      <c r="H454" s="17"/>
      <c r="I454" s="21"/>
      <c r="J454" s="21"/>
      <c r="K454" s="21"/>
      <c r="L454" s="21"/>
      <c r="M454" s="21"/>
      <c r="N454" s="21"/>
      <c r="O454" s="21"/>
      <c r="P454" s="21"/>
      <c r="Q454" s="21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2:256" s="12" customFormat="1" ht="33" customHeight="1">
      <c r="B455" s="13"/>
      <c r="C455" s="14"/>
      <c r="D455" s="15"/>
      <c r="E455" s="16"/>
      <c r="F455" s="15"/>
      <c r="G455" s="15"/>
      <c r="H455" s="17"/>
      <c r="I455" s="21"/>
      <c r="J455" s="21"/>
      <c r="K455" s="21"/>
      <c r="L455" s="21"/>
      <c r="M455" s="21"/>
      <c r="N455" s="21"/>
      <c r="O455" s="21"/>
      <c r="P455" s="21"/>
      <c r="Q455" s="21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2:256" s="12" customFormat="1" ht="33" customHeight="1">
      <c r="B456" s="13"/>
      <c r="C456" s="14"/>
      <c r="D456" s="15"/>
      <c r="E456" s="16"/>
      <c r="F456" s="15"/>
      <c r="G456" s="15"/>
      <c r="H456" s="17"/>
      <c r="I456" s="21"/>
      <c r="J456" s="21"/>
      <c r="K456" s="21"/>
      <c r="L456" s="21"/>
      <c r="M456" s="21"/>
      <c r="N456" s="21"/>
      <c r="O456" s="21"/>
      <c r="P456" s="21"/>
      <c r="Q456" s="21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2:256" s="12" customFormat="1" ht="33" customHeight="1">
      <c r="B457" s="13"/>
      <c r="C457" s="14"/>
      <c r="D457" s="15"/>
      <c r="E457" s="16"/>
      <c r="F457" s="15"/>
      <c r="G457" s="15"/>
      <c r="H457" s="17"/>
      <c r="I457" s="21"/>
      <c r="J457" s="21"/>
      <c r="K457" s="21"/>
      <c r="L457" s="21"/>
      <c r="M457" s="21"/>
      <c r="N457" s="21"/>
      <c r="O457" s="21"/>
      <c r="P457" s="21"/>
      <c r="Q457" s="21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2:256" s="12" customFormat="1" ht="33" customHeight="1">
      <c r="B458" s="13"/>
      <c r="C458" s="14"/>
      <c r="D458" s="15"/>
      <c r="E458" s="16"/>
      <c r="F458" s="15"/>
      <c r="G458" s="15"/>
      <c r="H458" s="17"/>
      <c r="I458" s="21"/>
      <c r="J458" s="21"/>
      <c r="K458" s="21"/>
      <c r="L458" s="21"/>
      <c r="M458" s="21"/>
      <c r="N458" s="21"/>
      <c r="O458" s="21"/>
      <c r="P458" s="21"/>
      <c r="Q458" s="21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2:256" s="12" customFormat="1" ht="33" customHeight="1">
      <c r="B459" s="13"/>
      <c r="C459" s="14"/>
      <c r="D459" s="15"/>
      <c r="E459" s="16"/>
      <c r="F459" s="15"/>
      <c r="G459" s="15"/>
      <c r="H459" s="17"/>
      <c r="I459" s="21"/>
      <c r="J459" s="21"/>
      <c r="K459" s="21"/>
      <c r="L459" s="21"/>
      <c r="M459" s="21"/>
      <c r="N459" s="21"/>
      <c r="O459" s="21"/>
      <c r="P459" s="21"/>
      <c r="Q459" s="21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2:256" s="12" customFormat="1" ht="33" customHeight="1">
      <c r="B460" s="13"/>
      <c r="C460" s="14"/>
      <c r="D460" s="15"/>
      <c r="E460" s="16"/>
      <c r="F460" s="15"/>
      <c r="G460" s="15"/>
      <c r="H460" s="17"/>
      <c r="I460" s="21"/>
      <c r="J460" s="21"/>
      <c r="K460" s="21"/>
      <c r="L460" s="21"/>
      <c r="M460" s="21"/>
      <c r="N460" s="21"/>
      <c r="O460" s="21"/>
      <c r="P460" s="21"/>
      <c r="Q460" s="21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2:256" s="12" customFormat="1" ht="33" customHeight="1">
      <c r="B461" s="13"/>
      <c r="C461" s="14"/>
      <c r="D461" s="15"/>
      <c r="E461" s="16"/>
      <c r="F461" s="15"/>
      <c r="G461" s="15"/>
      <c r="H461" s="17"/>
      <c r="I461" s="21"/>
      <c r="J461" s="21"/>
      <c r="K461" s="21"/>
      <c r="L461" s="21"/>
      <c r="M461" s="21"/>
      <c r="N461" s="21"/>
      <c r="O461" s="21"/>
      <c r="P461" s="21"/>
      <c r="Q461" s="2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2:256" s="12" customFormat="1" ht="33" customHeight="1">
      <c r="B462" s="13"/>
      <c r="C462" s="14"/>
      <c r="D462" s="15"/>
      <c r="E462" s="16"/>
      <c r="F462" s="15"/>
      <c r="G462" s="15"/>
      <c r="H462" s="17"/>
      <c r="I462" s="21"/>
      <c r="J462" s="21"/>
      <c r="K462" s="21"/>
      <c r="L462" s="21"/>
      <c r="M462" s="21"/>
      <c r="N462" s="21"/>
      <c r="O462" s="21"/>
      <c r="P462" s="21"/>
      <c r="Q462" s="21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2:256" s="12" customFormat="1" ht="33" customHeight="1">
      <c r="B463" s="13"/>
      <c r="C463" s="14"/>
      <c r="D463" s="15"/>
      <c r="E463" s="16"/>
      <c r="F463" s="15"/>
      <c r="G463" s="15"/>
      <c r="H463" s="17"/>
      <c r="I463" s="21"/>
      <c r="J463" s="21"/>
      <c r="K463" s="21"/>
      <c r="L463" s="21"/>
      <c r="M463" s="21"/>
      <c r="N463" s="21"/>
      <c r="O463" s="21"/>
      <c r="P463" s="21"/>
      <c r="Q463" s="21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2:256" s="12" customFormat="1" ht="33" customHeight="1">
      <c r="B464" s="13"/>
      <c r="C464" s="14"/>
      <c r="D464" s="15"/>
      <c r="E464" s="16"/>
      <c r="F464" s="15"/>
      <c r="G464" s="15"/>
      <c r="H464" s="17"/>
      <c r="I464" s="21"/>
      <c r="J464" s="21"/>
      <c r="K464" s="21"/>
      <c r="L464" s="21"/>
      <c r="M464" s="21"/>
      <c r="N464" s="21"/>
      <c r="O464" s="21"/>
      <c r="P464" s="21"/>
      <c r="Q464" s="21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2:256" s="12" customFormat="1" ht="33" customHeight="1">
      <c r="B465" s="13"/>
      <c r="C465" s="14"/>
      <c r="D465" s="15"/>
      <c r="E465" s="16"/>
      <c r="F465" s="15"/>
      <c r="G465" s="15"/>
      <c r="H465" s="17"/>
      <c r="I465" s="21"/>
      <c r="J465" s="21"/>
      <c r="K465" s="21"/>
      <c r="L465" s="21"/>
      <c r="M465" s="21"/>
      <c r="N465" s="21"/>
      <c r="O465" s="21"/>
      <c r="P465" s="21"/>
      <c r="Q465" s="21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2:256" s="12" customFormat="1" ht="33" customHeight="1">
      <c r="B466" s="13"/>
      <c r="C466" s="14"/>
      <c r="D466" s="15"/>
      <c r="E466" s="16"/>
      <c r="F466" s="15"/>
      <c r="G466" s="15"/>
      <c r="H466" s="17"/>
      <c r="I466" s="21"/>
      <c r="J466" s="21"/>
      <c r="K466" s="21"/>
      <c r="L466" s="21"/>
      <c r="M466" s="21"/>
      <c r="N466" s="21"/>
      <c r="O466" s="21"/>
      <c r="P466" s="21"/>
      <c r="Q466" s="21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2:256" s="12" customFormat="1" ht="33" customHeight="1">
      <c r="B467" s="13"/>
      <c r="C467" s="14"/>
      <c r="D467" s="15"/>
      <c r="E467" s="16"/>
      <c r="F467" s="15"/>
      <c r="G467" s="15"/>
      <c r="H467" s="17"/>
      <c r="I467" s="21"/>
      <c r="J467" s="21"/>
      <c r="K467" s="21"/>
      <c r="L467" s="21"/>
      <c r="M467" s="21"/>
      <c r="N467" s="21"/>
      <c r="O467" s="21"/>
      <c r="P467" s="21"/>
      <c r="Q467" s="21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2:256" s="12" customFormat="1" ht="33" customHeight="1">
      <c r="B468" s="13"/>
      <c r="C468" s="14"/>
      <c r="D468" s="15"/>
      <c r="E468" s="16"/>
      <c r="F468" s="15"/>
      <c r="G468" s="15"/>
      <c r="H468" s="17"/>
      <c r="I468" s="21"/>
      <c r="J468" s="21"/>
      <c r="K468" s="21"/>
      <c r="L468" s="21"/>
      <c r="M468" s="21"/>
      <c r="N468" s="21"/>
      <c r="O468" s="21"/>
      <c r="P468" s="21"/>
      <c r="Q468" s="21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2:256" s="12" customFormat="1" ht="33" customHeight="1">
      <c r="B469" s="13"/>
      <c r="C469" s="14"/>
      <c r="D469" s="15"/>
      <c r="E469" s="16"/>
      <c r="F469" s="15"/>
      <c r="G469" s="15"/>
      <c r="H469" s="17"/>
      <c r="I469" s="21"/>
      <c r="J469" s="21"/>
      <c r="K469" s="21"/>
      <c r="L469" s="21"/>
      <c r="M469" s="21"/>
      <c r="N469" s="21"/>
      <c r="O469" s="21"/>
      <c r="P469" s="21"/>
      <c r="Q469" s="21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2:256" s="12" customFormat="1" ht="33" customHeight="1">
      <c r="B470" s="13"/>
      <c r="C470" s="14"/>
      <c r="D470" s="15"/>
      <c r="E470" s="16"/>
      <c r="F470" s="15"/>
      <c r="G470" s="15"/>
      <c r="H470" s="17"/>
      <c r="I470" s="21"/>
      <c r="J470" s="21"/>
      <c r="K470" s="21"/>
      <c r="L470" s="21"/>
      <c r="M470" s="21"/>
      <c r="N470" s="21"/>
      <c r="O470" s="21"/>
      <c r="P470" s="21"/>
      <c r="Q470" s="21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2:256" s="12" customFormat="1" ht="33" customHeight="1">
      <c r="B471" s="13"/>
      <c r="C471" s="14"/>
      <c r="D471" s="15"/>
      <c r="E471" s="16"/>
      <c r="F471" s="15"/>
      <c r="G471" s="15"/>
      <c r="H471" s="17"/>
      <c r="I471" s="21"/>
      <c r="J471" s="21"/>
      <c r="K471" s="21"/>
      <c r="L471" s="21"/>
      <c r="M471" s="21"/>
      <c r="N471" s="21"/>
      <c r="O471" s="21"/>
      <c r="P471" s="21"/>
      <c r="Q471" s="2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2:256" s="12" customFormat="1" ht="33" customHeight="1">
      <c r="B472" s="13"/>
      <c r="C472" s="14"/>
      <c r="D472" s="15"/>
      <c r="E472" s="16"/>
      <c r="F472" s="15"/>
      <c r="G472" s="15"/>
      <c r="H472" s="17"/>
      <c r="I472" s="21"/>
      <c r="J472" s="21"/>
      <c r="K472" s="21"/>
      <c r="L472" s="21"/>
      <c r="M472" s="21"/>
      <c r="N472" s="21"/>
      <c r="O472" s="21"/>
      <c r="P472" s="21"/>
      <c r="Q472" s="21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2:256" s="12" customFormat="1" ht="33" customHeight="1">
      <c r="B473" s="13"/>
      <c r="C473" s="14"/>
      <c r="D473" s="15"/>
      <c r="E473" s="16"/>
      <c r="F473" s="15"/>
      <c r="G473" s="15"/>
      <c r="H473" s="17"/>
      <c r="I473" s="21"/>
      <c r="J473" s="21"/>
      <c r="K473" s="21"/>
      <c r="L473" s="21"/>
      <c r="M473" s="21"/>
      <c r="N473" s="21"/>
      <c r="O473" s="21"/>
      <c r="P473" s="21"/>
      <c r="Q473" s="21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2:256" s="12" customFormat="1" ht="33" customHeight="1">
      <c r="B474" s="13"/>
      <c r="C474" s="14"/>
      <c r="D474" s="15"/>
      <c r="E474" s="16"/>
      <c r="F474" s="15"/>
      <c r="G474" s="15"/>
      <c r="H474" s="17"/>
      <c r="I474" s="21"/>
      <c r="J474" s="21"/>
      <c r="K474" s="21"/>
      <c r="L474" s="21"/>
      <c r="M474" s="21"/>
      <c r="N474" s="21"/>
      <c r="O474" s="21"/>
      <c r="P474" s="21"/>
      <c r="Q474" s="21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2:256" s="12" customFormat="1" ht="33" customHeight="1">
      <c r="B475" s="13"/>
      <c r="C475" s="14"/>
      <c r="D475" s="15"/>
      <c r="E475" s="16"/>
      <c r="F475" s="15"/>
      <c r="G475" s="15"/>
      <c r="H475" s="17"/>
      <c r="I475" s="21"/>
      <c r="J475" s="21"/>
      <c r="K475" s="21"/>
      <c r="L475" s="21"/>
      <c r="M475" s="21"/>
      <c r="N475" s="21"/>
      <c r="O475" s="21"/>
      <c r="P475" s="21"/>
      <c r="Q475" s="21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2:256" s="12" customFormat="1" ht="33" customHeight="1">
      <c r="B476" s="13"/>
      <c r="C476" s="14"/>
      <c r="D476" s="15"/>
      <c r="E476" s="16"/>
      <c r="F476" s="15"/>
      <c r="G476" s="15"/>
      <c r="H476" s="17"/>
      <c r="I476" s="21"/>
      <c r="J476" s="21"/>
      <c r="K476" s="21"/>
      <c r="L476" s="21"/>
      <c r="M476" s="21"/>
      <c r="N476" s="21"/>
      <c r="O476" s="21"/>
      <c r="P476" s="21"/>
      <c r="Q476" s="21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2:256" s="12" customFormat="1" ht="33" customHeight="1">
      <c r="B477" s="13"/>
      <c r="C477" s="14"/>
      <c r="D477" s="15"/>
      <c r="E477" s="16"/>
      <c r="F477" s="15"/>
      <c r="G477" s="15"/>
      <c r="H477" s="17"/>
      <c r="I477" s="21"/>
      <c r="J477" s="21"/>
      <c r="K477" s="21"/>
      <c r="L477" s="21"/>
      <c r="M477" s="21"/>
      <c r="N477" s="21"/>
      <c r="O477" s="21"/>
      <c r="P477" s="21"/>
      <c r="Q477" s="21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2:256" s="12" customFormat="1" ht="33" customHeight="1">
      <c r="B478" s="13"/>
      <c r="C478" s="14"/>
      <c r="D478" s="15"/>
      <c r="E478" s="16"/>
      <c r="F478" s="15"/>
      <c r="G478" s="15"/>
      <c r="H478" s="17"/>
      <c r="I478" s="21"/>
      <c r="J478" s="21"/>
      <c r="K478" s="21"/>
      <c r="L478" s="21"/>
      <c r="M478" s="21"/>
      <c r="N478" s="21"/>
      <c r="O478" s="21"/>
      <c r="P478" s="21"/>
      <c r="Q478" s="21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2:256" s="12" customFormat="1" ht="33" customHeight="1">
      <c r="B479" s="13"/>
      <c r="C479" s="14"/>
      <c r="D479" s="15"/>
      <c r="E479" s="16"/>
      <c r="F479" s="15"/>
      <c r="G479" s="15"/>
      <c r="H479" s="17"/>
      <c r="I479" s="21"/>
      <c r="J479" s="21"/>
      <c r="K479" s="21"/>
      <c r="L479" s="21"/>
      <c r="M479" s="21"/>
      <c r="N479" s="21"/>
      <c r="O479" s="21"/>
      <c r="P479" s="21"/>
      <c r="Q479" s="21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2:256" s="12" customFormat="1" ht="33" customHeight="1">
      <c r="B480" s="13"/>
      <c r="C480" s="14"/>
      <c r="D480" s="15"/>
      <c r="E480" s="16"/>
      <c r="F480" s="15"/>
      <c r="G480" s="15"/>
      <c r="H480" s="17"/>
      <c r="I480" s="21"/>
      <c r="J480" s="21"/>
      <c r="K480" s="21"/>
      <c r="L480" s="21"/>
      <c r="M480" s="21"/>
      <c r="N480" s="21"/>
      <c r="O480" s="21"/>
      <c r="P480" s="21"/>
      <c r="Q480" s="21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2:256" s="12" customFormat="1" ht="33" customHeight="1">
      <c r="B481" s="13"/>
      <c r="C481" s="14"/>
      <c r="D481" s="15"/>
      <c r="E481" s="16"/>
      <c r="F481" s="15"/>
      <c r="G481" s="15"/>
      <c r="H481" s="17"/>
      <c r="I481" s="21"/>
      <c r="J481" s="21"/>
      <c r="K481" s="21"/>
      <c r="L481" s="21"/>
      <c r="M481" s="21"/>
      <c r="N481" s="21"/>
      <c r="O481" s="21"/>
      <c r="P481" s="21"/>
      <c r="Q481" s="2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2:256" s="12" customFormat="1" ht="33" customHeight="1">
      <c r="B482" s="13"/>
      <c r="C482" s="14"/>
      <c r="D482" s="15"/>
      <c r="E482" s="16"/>
      <c r="F482" s="15"/>
      <c r="G482" s="15"/>
      <c r="H482" s="17"/>
      <c r="I482" s="21"/>
      <c r="J482" s="21"/>
      <c r="K482" s="21"/>
      <c r="L482" s="21"/>
      <c r="M482" s="21"/>
      <c r="N482" s="21"/>
      <c r="O482" s="21"/>
      <c r="P482" s="21"/>
      <c r="Q482" s="21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2:256" s="12" customFormat="1" ht="33" customHeight="1">
      <c r="B483" s="13"/>
      <c r="C483" s="14"/>
      <c r="D483" s="15"/>
      <c r="E483" s="16"/>
      <c r="F483" s="15"/>
      <c r="G483" s="15"/>
      <c r="H483" s="17"/>
      <c r="I483" s="21"/>
      <c r="J483" s="21"/>
      <c r="K483" s="21"/>
      <c r="L483" s="21"/>
      <c r="M483" s="21"/>
      <c r="N483" s="21"/>
      <c r="O483" s="21"/>
      <c r="P483" s="21"/>
      <c r="Q483" s="21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2:256" s="12" customFormat="1" ht="33" customHeight="1">
      <c r="B484" s="13"/>
      <c r="C484" s="14"/>
      <c r="D484" s="15"/>
      <c r="E484" s="16"/>
      <c r="F484" s="15"/>
      <c r="G484" s="15"/>
      <c r="H484" s="17"/>
      <c r="I484" s="21"/>
      <c r="J484" s="21"/>
      <c r="K484" s="21"/>
      <c r="L484" s="21"/>
      <c r="M484" s="21"/>
      <c r="N484" s="21"/>
      <c r="O484" s="21"/>
      <c r="P484" s="21"/>
      <c r="Q484" s="21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2:256" s="12" customFormat="1" ht="33" customHeight="1">
      <c r="B485" s="13"/>
      <c r="C485" s="14"/>
      <c r="D485" s="15"/>
      <c r="E485" s="16"/>
      <c r="F485" s="15"/>
      <c r="G485" s="15"/>
      <c r="H485" s="17"/>
      <c r="I485" s="21"/>
      <c r="J485" s="21"/>
      <c r="K485" s="21"/>
      <c r="L485" s="21"/>
      <c r="M485" s="21"/>
      <c r="N485" s="21"/>
      <c r="O485" s="21"/>
      <c r="P485" s="21"/>
      <c r="Q485" s="21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2:256" s="12" customFormat="1" ht="33" customHeight="1">
      <c r="B486" s="13"/>
      <c r="C486" s="14"/>
      <c r="D486" s="15"/>
      <c r="E486" s="16"/>
      <c r="F486" s="15"/>
      <c r="G486" s="15"/>
      <c r="H486" s="17"/>
      <c r="I486" s="21"/>
      <c r="J486" s="21"/>
      <c r="K486" s="21"/>
      <c r="L486" s="21"/>
      <c r="M486" s="21"/>
      <c r="N486" s="21"/>
      <c r="O486" s="21"/>
      <c r="P486" s="21"/>
      <c r="Q486" s="21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2:256" s="12" customFormat="1" ht="33" customHeight="1">
      <c r="B487" s="13"/>
      <c r="C487" s="14"/>
      <c r="D487" s="15"/>
      <c r="E487" s="16"/>
      <c r="F487" s="15"/>
      <c r="G487" s="15"/>
      <c r="H487" s="17"/>
      <c r="I487" s="21"/>
      <c r="J487" s="21"/>
      <c r="K487" s="21"/>
      <c r="L487" s="21"/>
      <c r="M487" s="21"/>
      <c r="N487" s="21"/>
      <c r="O487" s="21"/>
      <c r="P487" s="21"/>
      <c r="Q487" s="21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2:256" s="12" customFormat="1" ht="33" customHeight="1">
      <c r="B488" s="13"/>
      <c r="C488" s="14"/>
      <c r="D488" s="15"/>
      <c r="E488" s="16"/>
      <c r="F488" s="15"/>
      <c r="G488" s="15"/>
      <c r="H488" s="17"/>
      <c r="I488" s="21"/>
      <c r="J488" s="21"/>
      <c r="K488" s="21"/>
      <c r="L488" s="21"/>
      <c r="M488" s="21"/>
      <c r="N488" s="21"/>
      <c r="O488" s="21"/>
      <c r="P488" s="21"/>
      <c r="Q488" s="21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2:256" s="12" customFormat="1" ht="33" customHeight="1">
      <c r="B489" s="13"/>
      <c r="C489" s="14"/>
      <c r="D489" s="15"/>
      <c r="E489" s="16"/>
      <c r="F489" s="15"/>
      <c r="G489" s="15"/>
      <c r="H489" s="17"/>
      <c r="I489" s="21"/>
      <c r="J489" s="21"/>
      <c r="K489" s="21"/>
      <c r="L489" s="21"/>
      <c r="M489" s="21"/>
      <c r="N489" s="21"/>
      <c r="O489" s="21"/>
      <c r="P489" s="21"/>
      <c r="Q489" s="21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2:256" s="12" customFormat="1" ht="33" customHeight="1">
      <c r="B490" s="13"/>
      <c r="C490" s="14"/>
      <c r="D490" s="15"/>
      <c r="E490" s="16"/>
      <c r="F490" s="15"/>
      <c r="G490" s="15"/>
      <c r="H490" s="17"/>
      <c r="I490" s="21"/>
      <c r="J490" s="21"/>
      <c r="K490" s="21"/>
      <c r="L490" s="21"/>
      <c r="M490" s="21"/>
      <c r="N490" s="21"/>
      <c r="O490" s="21"/>
      <c r="P490" s="21"/>
      <c r="Q490" s="21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2:256" s="12" customFormat="1" ht="33" customHeight="1">
      <c r="B491" s="13"/>
      <c r="C491" s="14"/>
      <c r="D491" s="15"/>
      <c r="E491" s="16"/>
      <c r="F491" s="15"/>
      <c r="G491" s="15"/>
      <c r="H491" s="17"/>
      <c r="I491" s="21"/>
      <c r="J491" s="21"/>
      <c r="K491" s="21"/>
      <c r="L491" s="21"/>
      <c r="M491" s="21"/>
      <c r="N491" s="21"/>
      <c r="O491" s="21"/>
      <c r="P491" s="21"/>
      <c r="Q491" s="2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2:256" s="12" customFormat="1" ht="33" customHeight="1">
      <c r="B492" s="13"/>
      <c r="C492" s="14"/>
      <c r="D492" s="15"/>
      <c r="E492" s="16"/>
      <c r="F492" s="15"/>
      <c r="G492" s="15"/>
      <c r="H492" s="17"/>
      <c r="I492" s="21"/>
      <c r="J492" s="21"/>
      <c r="K492" s="21"/>
      <c r="L492" s="21"/>
      <c r="M492" s="21"/>
      <c r="N492" s="21"/>
      <c r="O492" s="21"/>
      <c r="P492" s="21"/>
      <c r="Q492" s="21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2:256" s="12" customFormat="1" ht="33" customHeight="1">
      <c r="B493" s="13"/>
      <c r="C493" s="14"/>
      <c r="D493" s="15"/>
      <c r="E493" s="16"/>
      <c r="F493" s="15"/>
      <c r="G493" s="15"/>
      <c r="H493" s="17"/>
      <c r="I493" s="21"/>
      <c r="J493" s="21"/>
      <c r="K493" s="21"/>
      <c r="L493" s="21"/>
      <c r="M493" s="21"/>
      <c r="N493" s="21"/>
      <c r="O493" s="21"/>
      <c r="P493" s="21"/>
      <c r="Q493" s="21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2:256" s="12" customFormat="1" ht="33" customHeight="1">
      <c r="B494" s="13"/>
      <c r="C494" s="14"/>
      <c r="D494" s="15"/>
      <c r="E494" s="16"/>
      <c r="F494" s="15"/>
      <c r="G494" s="15"/>
      <c r="H494" s="17"/>
      <c r="I494" s="21"/>
      <c r="J494" s="21"/>
      <c r="K494" s="21"/>
      <c r="L494" s="21"/>
      <c r="M494" s="21"/>
      <c r="N494" s="21"/>
      <c r="O494" s="21"/>
      <c r="P494" s="21"/>
      <c r="Q494" s="21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2:256" s="12" customFormat="1" ht="33" customHeight="1">
      <c r="B495" s="13"/>
      <c r="C495" s="14"/>
      <c r="D495" s="15"/>
      <c r="E495" s="16"/>
      <c r="F495" s="15"/>
      <c r="G495" s="15"/>
      <c r="H495" s="17"/>
      <c r="I495" s="21"/>
      <c r="J495" s="21"/>
      <c r="K495" s="21"/>
      <c r="L495" s="21"/>
      <c r="M495" s="21"/>
      <c r="N495" s="21"/>
      <c r="O495" s="21"/>
      <c r="P495" s="21"/>
      <c r="Q495" s="21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2:256" s="12" customFormat="1" ht="33" customHeight="1">
      <c r="B496" s="13"/>
      <c r="C496" s="14"/>
      <c r="D496" s="15"/>
      <c r="E496" s="16"/>
      <c r="F496" s="15"/>
      <c r="G496" s="15"/>
      <c r="H496" s="17"/>
      <c r="I496" s="21"/>
      <c r="J496" s="21"/>
      <c r="K496" s="21"/>
      <c r="L496" s="21"/>
      <c r="M496" s="21"/>
      <c r="N496" s="21"/>
      <c r="O496" s="21"/>
      <c r="P496" s="21"/>
      <c r="Q496" s="21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2:256" s="12" customFormat="1" ht="33" customHeight="1">
      <c r="B497" s="13"/>
      <c r="C497" s="14"/>
      <c r="D497" s="15"/>
      <c r="E497" s="16"/>
      <c r="F497" s="15"/>
      <c r="G497" s="15"/>
      <c r="H497" s="17"/>
      <c r="I497" s="21"/>
      <c r="J497" s="21"/>
      <c r="K497" s="21"/>
      <c r="L497" s="21"/>
      <c r="M497" s="21"/>
      <c r="N497" s="21"/>
      <c r="O497" s="21"/>
      <c r="P497" s="21"/>
      <c r="Q497" s="21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2:256" s="12" customFormat="1" ht="33" customHeight="1">
      <c r="B498" s="13"/>
      <c r="C498" s="14"/>
      <c r="D498" s="15"/>
      <c r="E498" s="16"/>
      <c r="F498" s="15"/>
      <c r="G498" s="15"/>
      <c r="H498" s="17"/>
      <c r="I498" s="21"/>
      <c r="J498" s="21"/>
      <c r="K498" s="21"/>
      <c r="L498" s="21"/>
      <c r="M498" s="21"/>
      <c r="N498" s="21"/>
      <c r="O498" s="21"/>
      <c r="P498" s="21"/>
      <c r="Q498" s="21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2:256" s="12" customFormat="1" ht="33" customHeight="1">
      <c r="B499" s="13"/>
      <c r="C499" s="14"/>
      <c r="D499" s="15"/>
      <c r="E499" s="16"/>
      <c r="F499" s="15"/>
      <c r="G499" s="15"/>
      <c r="H499" s="17"/>
      <c r="I499" s="21"/>
      <c r="J499" s="21"/>
      <c r="K499" s="21"/>
      <c r="L499" s="21"/>
      <c r="M499" s="21"/>
      <c r="N499" s="21"/>
      <c r="O499" s="21"/>
      <c r="P499" s="21"/>
      <c r="Q499" s="21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2:256" s="12" customFormat="1" ht="33" customHeight="1">
      <c r="B500" s="13"/>
      <c r="C500" s="14"/>
      <c r="D500" s="15"/>
      <c r="E500" s="16"/>
      <c r="F500" s="15"/>
      <c r="G500" s="15"/>
      <c r="H500" s="17"/>
      <c r="I500" s="21"/>
      <c r="J500" s="21"/>
      <c r="K500" s="21"/>
      <c r="L500" s="21"/>
      <c r="M500" s="21"/>
      <c r="N500" s="21"/>
      <c r="O500" s="21"/>
      <c r="P500" s="21"/>
      <c r="Q500" s="21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2:256" s="12" customFormat="1" ht="33" customHeight="1">
      <c r="B501" s="13"/>
      <c r="C501" s="14"/>
      <c r="D501" s="15"/>
      <c r="E501" s="16"/>
      <c r="F501" s="15"/>
      <c r="G501" s="15"/>
      <c r="H501" s="17"/>
      <c r="I501" s="21"/>
      <c r="J501" s="21"/>
      <c r="K501" s="21"/>
      <c r="L501" s="21"/>
      <c r="M501" s="21"/>
      <c r="N501" s="21"/>
      <c r="O501" s="21"/>
      <c r="P501" s="21"/>
      <c r="Q501" s="2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2:256" s="12" customFormat="1" ht="33" customHeight="1">
      <c r="B502" s="13"/>
      <c r="C502" s="14"/>
      <c r="D502" s="15"/>
      <c r="E502" s="16"/>
      <c r="F502" s="15"/>
      <c r="G502" s="15"/>
      <c r="H502" s="17"/>
      <c r="I502" s="21"/>
      <c r="J502" s="21"/>
      <c r="K502" s="21"/>
      <c r="L502" s="21"/>
      <c r="M502" s="21"/>
      <c r="N502" s="21"/>
      <c r="O502" s="21"/>
      <c r="P502" s="21"/>
      <c r="Q502" s="21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2:256" s="12" customFormat="1" ht="33" customHeight="1">
      <c r="B503" s="13"/>
      <c r="C503" s="14"/>
      <c r="D503" s="15"/>
      <c r="E503" s="16"/>
      <c r="F503" s="15"/>
      <c r="G503" s="15"/>
      <c r="H503" s="17"/>
      <c r="I503" s="21"/>
      <c r="J503" s="21"/>
      <c r="K503" s="21"/>
      <c r="L503" s="21"/>
      <c r="M503" s="21"/>
      <c r="N503" s="21"/>
      <c r="O503" s="21"/>
      <c r="P503" s="21"/>
      <c r="Q503" s="21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2:256" s="12" customFormat="1" ht="33" customHeight="1">
      <c r="B504" s="13"/>
      <c r="C504" s="14"/>
      <c r="D504" s="15"/>
      <c r="E504" s="16"/>
      <c r="F504" s="15"/>
      <c r="G504" s="15"/>
      <c r="H504" s="17"/>
      <c r="I504" s="21"/>
      <c r="J504" s="21"/>
      <c r="K504" s="21"/>
      <c r="L504" s="21"/>
      <c r="M504" s="21"/>
      <c r="N504" s="21"/>
      <c r="O504" s="21"/>
      <c r="P504" s="21"/>
      <c r="Q504" s="21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2:256" s="12" customFormat="1" ht="33" customHeight="1">
      <c r="B505" s="13"/>
      <c r="C505" s="14"/>
      <c r="D505" s="15"/>
      <c r="E505" s="16"/>
      <c r="F505" s="15"/>
      <c r="G505" s="15"/>
      <c r="H505" s="17"/>
      <c r="I505" s="21"/>
      <c r="J505" s="21"/>
      <c r="K505" s="21"/>
      <c r="L505" s="21"/>
      <c r="M505" s="21"/>
      <c r="N505" s="21"/>
      <c r="O505" s="21"/>
      <c r="P505" s="21"/>
      <c r="Q505" s="21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2:256" s="12" customFormat="1" ht="33" customHeight="1">
      <c r="B506" s="13"/>
      <c r="C506" s="14"/>
      <c r="D506" s="15"/>
      <c r="E506" s="16"/>
      <c r="F506" s="15"/>
      <c r="G506" s="15"/>
      <c r="H506" s="17"/>
      <c r="I506" s="21"/>
      <c r="J506" s="21"/>
      <c r="K506" s="21"/>
      <c r="L506" s="21"/>
      <c r="M506" s="21"/>
      <c r="N506" s="21"/>
      <c r="O506" s="21"/>
      <c r="P506" s="21"/>
      <c r="Q506" s="21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2:256" s="12" customFormat="1" ht="33" customHeight="1">
      <c r="B507" s="13"/>
      <c r="C507" s="14"/>
      <c r="D507" s="15"/>
      <c r="E507" s="16"/>
      <c r="F507" s="15"/>
      <c r="G507" s="15"/>
      <c r="H507" s="17"/>
      <c r="I507" s="21"/>
      <c r="J507" s="21"/>
      <c r="K507" s="21"/>
      <c r="L507" s="21"/>
      <c r="M507" s="21"/>
      <c r="N507" s="21"/>
      <c r="O507" s="21"/>
      <c r="P507" s="21"/>
      <c r="Q507" s="21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2:256" s="12" customFormat="1" ht="33" customHeight="1">
      <c r="B508" s="13"/>
      <c r="C508" s="14"/>
      <c r="D508" s="15"/>
      <c r="E508" s="16"/>
      <c r="F508" s="15"/>
      <c r="G508" s="15"/>
      <c r="H508" s="17"/>
      <c r="I508" s="21"/>
      <c r="J508" s="21"/>
      <c r="K508" s="21"/>
      <c r="L508" s="21"/>
      <c r="M508" s="21"/>
      <c r="N508" s="21"/>
      <c r="O508" s="21"/>
      <c r="P508" s="21"/>
      <c r="Q508" s="21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2:256" s="12" customFormat="1" ht="33" customHeight="1">
      <c r="B509" s="13"/>
      <c r="C509" s="14"/>
      <c r="D509" s="15"/>
      <c r="E509" s="16"/>
      <c r="F509" s="15"/>
      <c r="G509" s="15"/>
      <c r="H509" s="17"/>
      <c r="I509" s="21"/>
      <c r="J509" s="21"/>
      <c r="K509" s="21"/>
      <c r="L509" s="21"/>
      <c r="M509" s="21"/>
      <c r="N509" s="21"/>
      <c r="O509" s="21"/>
      <c r="P509" s="21"/>
      <c r="Q509" s="21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2:256" s="12" customFormat="1" ht="33" customHeight="1">
      <c r="B510" s="13"/>
      <c r="C510" s="14"/>
      <c r="D510" s="15"/>
      <c r="E510" s="16"/>
      <c r="F510" s="15"/>
      <c r="G510" s="15"/>
      <c r="H510" s="17"/>
      <c r="I510" s="21"/>
      <c r="J510" s="21"/>
      <c r="K510" s="21"/>
      <c r="L510" s="21"/>
      <c r="M510" s="21"/>
      <c r="N510" s="21"/>
      <c r="O510" s="21"/>
      <c r="P510" s="21"/>
      <c r="Q510" s="21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2:256" s="12" customFormat="1" ht="33" customHeight="1">
      <c r="B511" s="13"/>
      <c r="C511" s="14"/>
      <c r="D511" s="15"/>
      <c r="E511" s="16"/>
      <c r="F511" s="15"/>
      <c r="G511" s="15"/>
      <c r="H511" s="17"/>
      <c r="I511" s="21"/>
      <c r="J511" s="21"/>
      <c r="K511" s="21"/>
      <c r="L511" s="21"/>
      <c r="M511" s="21"/>
      <c r="N511" s="21"/>
      <c r="O511" s="21"/>
      <c r="P511" s="21"/>
      <c r="Q511" s="2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2:256" s="12" customFormat="1" ht="33" customHeight="1">
      <c r="B512" s="13"/>
      <c r="C512" s="14"/>
      <c r="D512" s="15"/>
      <c r="E512" s="16"/>
      <c r="F512" s="15"/>
      <c r="G512" s="15"/>
      <c r="H512" s="17"/>
      <c r="I512" s="21"/>
      <c r="J512" s="21"/>
      <c r="K512" s="21"/>
      <c r="L512" s="21"/>
      <c r="M512" s="21"/>
      <c r="N512" s="21"/>
      <c r="O512" s="21"/>
      <c r="P512" s="21"/>
      <c r="Q512" s="21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2:256" s="12" customFormat="1" ht="33" customHeight="1">
      <c r="B513" s="13"/>
      <c r="C513" s="14"/>
      <c r="D513" s="15"/>
      <c r="E513" s="16"/>
      <c r="F513" s="15"/>
      <c r="G513" s="15"/>
      <c r="H513" s="17"/>
      <c r="I513" s="21"/>
      <c r="J513" s="21"/>
      <c r="K513" s="21"/>
      <c r="L513" s="21"/>
      <c r="M513" s="21"/>
      <c r="N513" s="21"/>
      <c r="O513" s="21"/>
      <c r="P513" s="21"/>
      <c r="Q513" s="21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2:256" s="12" customFormat="1" ht="33" customHeight="1">
      <c r="B514" s="13"/>
      <c r="C514" s="14"/>
      <c r="D514" s="15"/>
      <c r="E514" s="16"/>
      <c r="F514" s="15"/>
      <c r="G514" s="15"/>
      <c r="H514" s="17"/>
      <c r="I514" s="21"/>
      <c r="J514" s="21"/>
      <c r="K514" s="21"/>
      <c r="L514" s="21"/>
      <c r="M514" s="21"/>
      <c r="N514" s="21"/>
      <c r="O514" s="21"/>
      <c r="P514" s="21"/>
      <c r="Q514" s="21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2:256" s="12" customFormat="1" ht="33" customHeight="1">
      <c r="B515" s="13"/>
      <c r="C515" s="14"/>
      <c r="D515" s="15"/>
      <c r="E515" s="16"/>
      <c r="F515" s="15"/>
      <c r="G515" s="15"/>
      <c r="H515" s="17"/>
      <c r="I515" s="21"/>
      <c r="J515" s="21"/>
      <c r="K515" s="21"/>
      <c r="L515" s="21"/>
      <c r="M515" s="21"/>
      <c r="N515" s="21"/>
      <c r="O515" s="21"/>
      <c r="P515" s="21"/>
      <c r="Q515" s="21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2:256" s="12" customFormat="1" ht="33" customHeight="1">
      <c r="B516" s="13"/>
      <c r="C516" s="14"/>
      <c r="D516" s="15"/>
      <c r="E516" s="16"/>
      <c r="F516" s="15"/>
      <c r="G516" s="15"/>
      <c r="H516" s="17"/>
      <c r="I516" s="21"/>
      <c r="J516" s="21"/>
      <c r="K516" s="21"/>
      <c r="L516" s="21"/>
      <c r="M516" s="21"/>
      <c r="N516" s="21"/>
      <c r="O516" s="21"/>
      <c r="P516" s="21"/>
      <c r="Q516" s="21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2:256" s="12" customFormat="1" ht="33" customHeight="1">
      <c r="B517" s="13"/>
      <c r="C517" s="14"/>
      <c r="D517" s="15"/>
      <c r="E517" s="16"/>
      <c r="F517" s="15"/>
      <c r="G517" s="15"/>
      <c r="H517" s="17"/>
      <c r="I517" s="21"/>
      <c r="J517" s="21"/>
      <c r="K517" s="21"/>
      <c r="L517" s="21"/>
      <c r="M517" s="21"/>
      <c r="N517" s="21"/>
      <c r="O517" s="21"/>
      <c r="P517" s="21"/>
      <c r="Q517" s="21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2:256" s="12" customFormat="1" ht="33" customHeight="1">
      <c r="B518" s="13"/>
      <c r="C518" s="14"/>
      <c r="D518" s="15"/>
      <c r="E518" s="16"/>
      <c r="F518" s="15"/>
      <c r="G518" s="15"/>
      <c r="H518" s="17"/>
      <c r="I518" s="21"/>
      <c r="J518" s="21"/>
      <c r="K518" s="21"/>
      <c r="L518" s="21"/>
      <c r="M518" s="21"/>
      <c r="N518" s="21"/>
      <c r="O518" s="21"/>
      <c r="P518" s="21"/>
      <c r="Q518" s="21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2:256" s="12" customFormat="1" ht="33" customHeight="1">
      <c r="B519" s="13"/>
      <c r="C519" s="14"/>
      <c r="D519" s="15"/>
      <c r="E519" s="16"/>
      <c r="F519" s="15"/>
      <c r="G519" s="15"/>
      <c r="H519" s="17"/>
      <c r="I519" s="21"/>
      <c r="J519" s="21"/>
      <c r="K519" s="21"/>
      <c r="L519" s="21"/>
      <c r="M519" s="21"/>
      <c r="N519" s="21"/>
      <c r="O519" s="21"/>
      <c r="P519" s="21"/>
      <c r="Q519" s="21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2:256" s="12" customFormat="1" ht="33" customHeight="1">
      <c r="B520" s="13"/>
      <c r="C520" s="14"/>
      <c r="D520" s="15"/>
      <c r="E520" s="16"/>
      <c r="F520" s="15"/>
      <c r="G520" s="15"/>
      <c r="H520" s="17"/>
      <c r="I520" s="21"/>
      <c r="J520" s="21"/>
      <c r="K520" s="21"/>
      <c r="L520" s="21"/>
      <c r="M520" s="21"/>
      <c r="N520" s="21"/>
      <c r="O520" s="21"/>
      <c r="P520" s="21"/>
      <c r="Q520" s="21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2:256" s="12" customFormat="1" ht="33" customHeight="1">
      <c r="B521" s="13"/>
      <c r="C521" s="14"/>
      <c r="D521" s="15"/>
      <c r="E521" s="16"/>
      <c r="F521" s="15"/>
      <c r="G521" s="15"/>
      <c r="H521" s="17"/>
      <c r="I521" s="21"/>
      <c r="J521" s="21"/>
      <c r="K521" s="21"/>
      <c r="L521" s="21"/>
      <c r="M521" s="21"/>
      <c r="N521" s="21"/>
      <c r="O521" s="21"/>
      <c r="P521" s="21"/>
      <c r="Q521" s="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2:256" s="12" customFormat="1" ht="33" customHeight="1">
      <c r="B522" s="13"/>
      <c r="C522" s="14"/>
      <c r="D522" s="15"/>
      <c r="E522" s="16"/>
      <c r="F522" s="15"/>
      <c r="G522" s="15"/>
      <c r="H522" s="17"/>
      <c r="I522" s="21"/>
      <c r="J522" s="21"/>
      <c r="K522" s="21"/>
      <c r="L522" s="21"/>
      <c r="M522" s="21"/>
      <c r="N522" s="21"/>
      <c r="O522" s="21"/>
      <c r="P522" s="21"/>
      <c r="Q522" s="21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2:256" s="12" customFormat="1" ht="33" customHeight="1">
      <c r="B523" s="13"/>
      <c r="C523" s="14"/>
      <c r="D523" s="15"/>
      <c r="E523" s="16"/>
      <c r="F523" s="15"/>
      <c r="G523" s="15"/>
      <c r="H523" s="17"/>
      <c r="I523" s="21"/>
      <c r="J523" s="21"/>
      <c r="K523" s="21"/>
      <c r="L523" s="21"/>
      <c r="M523" s="21"/>
      <c r="N523" s="21"/>
      <c r="O523" s="21"/>
      <c r="P523" s="21"/>
      <c r="Q523" s="21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2:256" s="12" customFormat="1" ht="33" customHeight="1">
      <c r="B524" s="13"/>
      <c r="C524" s="14"/>
      <c r="D524" s="15"/>
      <c r="E524" s="16"/>
      <c r="F524" s="15"/>
      <c r="G524" s="15"/>
      <c r="H524" s="17"/>
      <c r="I524" s="21"/>
      <c r="J524" s="21"/>
      <c r="K524" s="21"/>
      <c r="L524" s="21"/>
      <c r="M524" s="21"/>
      <c r="N524" s="21"/>
      <c r="O524" s="21"/>
      <c r="P524" s="21"/>
      <c r="Q524" s="21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2:256" s="12" customFormat="1" ht="33" customHeight="1">
      <c r="B525" s="13"/>
      <c r="C525" s="14"/>
      <c r="D525" s="15"/>
      <c r="E525" s="16"/>
      <c r="F525" s="15"/>
      <c r="G525" s="15"/>
      <c r="H525" s="17"/>
      <c r="I525" s="21"/>
      <c r="J525" s="21"/>
      <c r="K525" s="21"/>
      <c r="L525" s="21"/>
      <c r="M525" s="21"/>
      <c r="N525" s="21"/>
      <c r="O525" s="21"/>
      <c r="P525" s="21"/>
      <c r="Q525" s="21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2:256" s="12" customFormat="1" ht="33" customHeight="1">
      <c r="B526" s="13"/>
      <c r="C526" s="14"/>
      <c r="D526" s="15"/>
      <c r="E526" s="16"/>
      <c r="F526" s="15"/>
      <c r="G526" s="15"/>
      <c r="H526" s="17"/>
      <c r="I526" s="21"/>
      <c r="J526" s="21"/>
      <c r="K526" s="21"/>
      <c r="L526" s="21"/>
      <c r="M526" s="21"/>
      <c r="N526" s="21"/>
      <c r="O526" s="21"/>
      <c r="P526" s="21"/>
      <c r="Q526" s="21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2:256" s="12" customFormat="1" ht="33" customHeight="1">
      <c r="B527" s="13"/>
      <c r="C527" s="14"/>
      <c r="D527" s="15"/>
      <c r="E527" s="16"/>
      <c r="F527" s="15"/>
      <c r="G527" s="15"/>
      <c r="H527" s="17"/>
      <c r="I527" s="21"/>
      <c r="J527" s="21"/>
      <c r="K527" s="21"/>
      <c r="L527" s="21"/>
      <c r="M527" s="21"/>
      <c r="N527" s="21"/>
      <c r="O527" s="21"/>
      <c r="P527" s="21"/>
      <c r="Q527" s="21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2:256" s="12" customFormat="1" ht="33" customHeight="1">
      <c r="B528" s="13"/>
      <c r="C528" s="14"/>
      <c r="D528" s="15"/>
      <c r="E528" s="16"/>
      <c r="F528" s="15"/>
      <c r="G528" s="15"/>
      <c r="H528" s="17"/>
      <c r="I528" s="21"/>
      <c r="J528" s="21"/>
      <c r="K528" s="21"/>
      <c r="L528" s="21"/>
      <c r="M528" s="21"/>
      <c r="N528" s="21"/>
      <c r="O528" s="21"/>
      <c r="P528" s="21"/>
      <c r="Q528" s="21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2:256" s="12" customFormat="1" ht="33" customHeight="1">
      <c r="B529" s="13"/>
      <c r="C529" s="14"/>
      <c r="D529" s="15"/>
      <c r="E529" s="16"/>
      <c r="F529" s="15"/>
      <c r="G529" s="15"/>
      <c r="H529" s="17"/>
      <c r="I529" s="21"/>
      <c r="J529" s="21"/>
      <c r="K529" s="21"/>
      <c r="L529" s="21"/>
      <c r="M529" s="21"/>
      <c r="N529" s="21"/>
      <c r="O529" s="21"/>
      <c r="P529" s="21"/>
      <c r="Q529" s="21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2:256" s="12" customFormat="1" ht="33" customHeight="1">
      <c r="B530" s="13"/>
      <c r="C530" s="14"/>
      <c r="D530" s="15"/>
      <c r="E530" s="16"/>
      <c r="F530" s="15"/>
      <c r="G530" s="15"/>
      <c r="H530" s="17"/>
      <c r="I530" s="21"/>
      <c r="J530" s="21"/>
      <c r="K530" s="21"/>
      <c r="L530" s="21"/>
      <c r="M530" s="21"/>
      <c r="N530" s="21"/>
      <c r="O530" s="21"/>
      <c r="P530" s="21"/>
      <c r="Q530" s="21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2:256" s="12" customFormat="1" ht="33" customHeight="1">
      <c r="B531" s="13"/>
      <c r="C531" s="14"/>
      <c r="D531" s="15"/>
      <c r="E531" s="16"/>
      <c r="F531" s="15"/>
      <c r="G531" s="15"/>
      <c r="H531" s="17"/>
      <c r="I531" s="21"/>
      <c r="J531" s="21"/>
      <c r="K531" s="21"/>
      <c r="L531" s="21"/>
      <c r="M531" s="21"/>
      <c r="N531" s="21"/>
      <c r="O531" s="21"/>
      <c r="P531" s="21"/>
      <c r="Q531" s="2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2:256" s="12" customFormat="1" ht="33" customHeight="1">
      <c r="B532" s="13"/>
      <c r="C532" s="14"/>
      <c r="D532" s="15"/>
      <c r="E532" s="16"/>
      <c r="F532" s="15"/>
      <c r="G532" s="15"/>
      <c r="H532" s="17"/>
      <c r="I532" s="21"/>
      <c r="J532" s="21"/>
      <c r="K532" s="21"/>
      <c r="L532" s="21"/>
      <c r="M532" s="21"/>
      <c r="N532" s="21"/>
      <c r="O532" s="21"/>
      <c r="P532" s="21"/>
      <c r="Q532" s="21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2:256" s="12" customFormat="1" ht="33" customHeight="1">
      <c r="B533" s="13"/>
      <c r="C533" s="14"/>
      <c r="D533" s="15"/>
      <c r="E533" s="16"/>
      <c r="F533" s="15"/>
      <c r="G533" s="15"/>
      <c r="H533" s="17"/>
      <c r="I533" s="21"/>
      <c r="J533" s="21"/>
      <c r="K533" s="21"/>
      <c r="L533" s="21"/>
      <c r="M533" s="21"/>
      <c r="N533" s="21"/>
      <c r="O533" s="21"/>
      <c r="P533" s="21"/>
      <c r="Q533" s="21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2:256" s="12" customFormat="1" ht="33" customHeight="1">
      <c r="B534" s="13"/>
      <c r="C534" s="14"/>
      <c r="D534" s="15"/>
      <c r="E534" s="16"/>
      <c r="F534" s="15"/>
      <c r="G534" s="15"/>
      <c r="H534" s="17"/>
      <c r="I534" s="21"/>
      <c r="J534" s="21"/>
      <c r="K534" s="21"/>
      <c r="L534" s="21"/>
      <c r="M534" s="21"/>
      <c r="N534" s="21"/>
      <c r="O534" s="21"/>
      <c r="P534" s="21"/>
      <c r="Q534" s="21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2:256" s="12" customFormat="1" ht="33" customHeight="1">
      <c r="B535" s="13"/>
      <c r="C535" s="14"/>
      <c r="D535" s="15"/>
      <c r="E535" s="16"/>
      <c r="F535" s="15"/>
      <c r="G535" s="15"/>
      <c r="H535" s="17"/>
      <c r="I535" s="21"/>
      <c r="J535" s="21"/>
      <c r="K535" s="21"/>
      <c r="L535" s="21"/>
      <c r="M535" s="21"/>
      <c r="N535" s="21"/>
      <c r="O535" s="21"/>
      <c r="P535" s="21"/>
      <c r="Q535" s="21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2:256" s="12" customFormat="1" ht="33" customHeight="1">
      <c r="B536" s="13"/>
      <c r="C536" s="14"/>
      <c r="D536" s="15"/>
      <c r="E536" s="16"/>
      <c r="F536" s="15"/>
      <c r="G536" s="15"/>
      <c r="H536" s="17"/>
      <c r="I536" s="21"/>
      <c r="J536" s="21"/>
      <c r="K536" s="21"/>
      <c r="L536" s="21"/>
      <c r="M536" s="21"/>
      <c r="N536" s="21"/>
      <c r="O536" s="21"/>
      <c r="P536" s="21"/>
      <c r="Q536" s="21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2:256" s="12" customFormat="1" ht="33" customHeight="1">
      <c r="B537" s="13"/>
      <c r="C537" s="14"/>
      <c r="D537" s="15"/>
      <c r="E537" s="16"/>
      <c r="F537" s="15"/>
      <c r="G537" s="15"/>
      <c r="H537" s="17"/>
      <c r="I537" s="21"/>
      <c r="J537" s="21"/>
      <c r="K537" s="21"/>
      <c r="L537" s="21"/>
      <c r="M537" s="21"/>
      <c r="N537" s="21"/>
      <c r="O537" s="21"/>
      <c r="P537" s="21"/>
      <c r="Q537" s="21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2:256" s="12" customFormat="1" ht="33" customHeight="1">
      <c r="B538" s="13"/>
      <c r="C538" s="14"/>
      <c r="D538" s="15"/>
      <c r="E538" s="16"/>
      <c r="F538" s="15"/>
      <c r="G538" s="15"/>
      <c r="H538" s="17"/>
      <c r="I538" s="21"/>
      <c r="J538" s="21"/>
      <c r="K538" s="21"/>
      <c r="L538" s="21"/>
      <c r="M538" s="21"/>
      <c r="N538" s="21"/>
      <c r="O538" s="21"/>
      <c r="P538" s="21"/>
      <c r="Q538" s="21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2:256" s="12" customFormat="1" ht="33" customHeight="1">
      <c r="B539" s="13"/>
      <c r="C539" s="14"/>
      <c r="D539" s="15"/>
      <c r="E539" s="16"/>
      <c r="F539" s="15"/>
      <c r="G539" s="15"/>
      <c r="H539" s="17"/>
      <c r="I539" s="21"/>
      <c r="J539" s="21"/>
      <c r="K539" s="21"/>
      <c r="L539" s="21"/>
      <c r="M539" s="21"/>
      <c r="N539" s="21"/>
      <c r="O539" s="21"/>
      <c r="P539" s="21"/>
      <c r="Q539" s="21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</row>
    <row r="540" spans="2:256" s="12" customFormat="1" ht="33" customHeight="1">
      <c r="B540" s="13"/>
      <c r="C540" s="14"/>
      <c r="D540" s="15"/>
      <c r="E540" s="16"/>
      <c r="F540" s="15"/>
      <c r="G540" s="15"/>
      <c r="H540" s="17"/>
      <c r="I540" s="21"/>
      <c r="J540" s="21"/>
      <c r="K540" s="21"/>
      <c r="L540" s="21"/>
      <c r="M540" s="21"/>
      <c r="N540" s="21"/>
      <c r="O540" s="21"/>
      <c r="P540" s="21"/>
      <c r="Q540" s="21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2:256" s="12" customFormat="1" ht="33" customHeight="1">
      <c r="B541" s="13"/>
      <c r="C541" s="14"/>
      <c r="D541" s="15"/>
      <c r="E541" s="16"/>
      <c r="F541" s="15"/>
      <c r="G541" s="15"/>
      <c r="H541" s="17"/>
      <c r="I541" s="21"/>
      <c r="J541" s="21"/>
      <c r="K541" s="21"/>
      <c r="L541" s="21"/>
      <c r="M541" s="21"/>
      <c r="N541" s="21"/>
      <c r="O541" s="21"/>
      <c r="P541" s="21"/>
      <c r="Q541" s="2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2:256" s="12" customFormat="1" ht="33" customHeight="1">
      <c r="B542" s="13"/>
      <c r="C542" s="14"/>
      <c r="D542" s="15"/>
      <c r="E542" s="16"/>
      <c r="F542" s="15"/>
      <c r="G542" s="15"/>
      <c r="H542" s="17"/>
      <c r="I542" s="21"/>
      <c r="J542" s="21"/>
      <c r="K542" s="21"/>
      <c r="L542" s="21"/>
      <c r="M542" s="21"/>
      <c r="N542" s="21"/>
      <c r="O542" s="21"/>
      <c r="P542" s="21"/>
      <c r="Q542" s="21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2:256" s="12" customFormat="1" ht="33" customHeight="1">
      <c r="B543" s="13"/>
      <c r="C543" s="14"/>
      <c r="D543" s="15"/>
      <c r="E543" s="16"/>
      <c r="F543" s="15"/>
      <c r="G543" s="15"/>
      <c r="H543" s="17"/>
      <c r="I543" s="21"/>
      <c r="J543" s="21"/>
      <c r="K543" s="21"/>
      <c r="L543" s="21"/>
      <c r="M543" s="21"/>
      <c r="N543" s="21"/>
      <c r="O543" s="21"/>
      <c r="P543" s="21"/>
      <c r="Q543" s="21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2:256" s="12" customFormat="1" ht="33" customHeight="1">
      <c r="B544" s="13"/>
      <c r="C544" s="14"/>
      <c r="D544" s="15"/>
      <c r="E544" s="16"/>
      <c r="F544" s="15"/>
      <c r="G544" s="15"/>
      <c r="H544" s="17"/>
      <c r="I544" s="21"/>
      <c r="J544" s="21"/>
      <c r="K544" s="21"/>
      <c r="L544" s="21"/>
      <c r="M544" s="21"/>
      <c r="N544" s="21"/>
      <c r="O544" s="21"/>
      <c r="P544" s="21"/>
      <c r="Q544" s="21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2:256" s="12" customFormat="1" ht="33" customHeight="1">
      <c r="B545" s="13"/>
      <c r="C545" s="14"/>
      <c r="D545" s="15"/>
      <c r="E545" s="16"/>
      <c r="F545" s="15"/>
      <c r="G545" s="15"/>
      <c r="H545" s="17"/>
      <c r="I545" s="21"/>
      <c r="J545" s="21"/>
      <c r="K545" s="21"/>
      <c r="L545" s="21"/>
      <c r="M545" s="21"/>
      <c r="N545" s="21"/>
      <c r="O545" s="21"/>
      <c r="P545" s="21"/>
      <c r="Q545" s="21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2:256" s="12" customFormat="1" ht="33" customHeight="1">
      <c r="B546" s="13"/>
      <c r="C546" s="14"/>
      <c r="D546" s="15"/>
      <c r="E546" s="16"/>
      <c r="F546" s="15"/>
      <c r="G546" s="15"/>
      <c r="H546" s="17"/>
      <c r="I546" s="21"/>
      <c r="J546" s="21"/>
      <c r="K546" s="21"/>
      <c r="L546" s="21"/>
      <c r="M546" s="21"/>
      <c r="N546" s="21"/>
      <c r="O546" s="21"/>
      <c r="P546" s="21"/>
      <c r="Q546" s="21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2:256" s="12" customFormat="1" ht="33" customHeight="1">
      <c r="B547" s="13"/>
      <c r="C547" s="14"/>
      <c r="D547" s="15"/>
      <c r="E547" s="16"/>
      <c r="F547" s="15"/>
      <c r="G547" s="15"/>
      <c r="H547" s="17"/>
      <c r="I547" s="21"/>
      <c r="J547" s="21"/>
      <c r="K547" s="21"/>
      <c r="L547" s="21"/>
      <c r="M547" s="21"/>
      <c r="N547" s="21"/>
      <c r="O547" s="21"/>
      <c r="P547" s="21"/>
      <c r="Q547" s="21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2:256" s="12" customFormat="1" ht="33" customHeight="1">
      <c r="B548" s="13"/>
      <c r="C548" s="14"/>
      <c r="D548" s="15"/>
      <c r="E548" s="16"/>
      <c r="F548" s="15"/>
      <c r="G548" s="15"/>
      <c r="H548" s="17"/>
      <c r="I548" s="21"/>
      <c r="J548" s="21"/>
      <c r="K548" s="21"/>
      <c r="L548" s="21"/>
      <c r="M548" s="21"/>
      <c r="N548" s="21"/>
      <c r="O548" s="21"/>
      <c r="P548" s="21"/>
      <c r="Q548" s="21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2:256" s="12" customFormat="1" ht="33" customHeight="1">
      <c r="B549" s="13"/>
      <c r="C549" s="14"/>
      <c r="D549" s="15"/>
      <c r="E549" s="16"/>
      <c r="F549" s="15"/>
      <c r="G549" s="15"/>
      <c r="H549" s="17"/>
      <c r="I549" s="21"/>
      <c r="J549" s="21"/>
      <c r="K549" s="21"/>
      <c r="L549" s="21"/>
      <c r="M549" s="21"/>
      <c r="N549" s="21"/>
      <c r="O549" s="21"/>
      <c r="P549" s="21"/>
      <c r="Q549" s="21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2:256" s="12" customFormat="1" ht="33" customHeight="1">
      <c r="B550" s="13"/>
      <c r="C550" s="14"/>
      <c r="D550" s="15"/>
      <c r="E550" s="16"/>
      <c r="F550" s="15"/>
      <c r="G550" s="15"/>
      <c r="H550" s="17"/>
      <c r="I550" s="21"/>
      <c r="J550" s="21"/>
      <c r="K550" s="21"/>
      <c r="L550" s="21"/>
      <c r="M550" s="21"/>
      <c r="N550" s="21"/>
      <c r="O550" s="21"/>
      <c r="P550" s="21"/>
      <c r="Q550" s="21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2:256" s="12" customFormat="1" ht="33" customHeight="1">
      <c r="B551" s="13"/>
      <c r="C551" s="14"/>
      <c r="D551" s="15"/>
      <c r="E551" s="16"/>
      <c r="F551" s="15"/>
      <c r="G551" s="15"/>
      <c r="H551" s="17"/>
      <c r="I551" s="21"/>
      <c r="J551" s="21"/>
      <c r="K551" s="21"/>
      <c r="L551" s="21"/>
      <c r="M551" s="21"/>
      <c r="N551" s="21"/>
      <c r="O551" s="21"/>
      <c r="P551" s="21"/>
      <c r="Q551" s="2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2:256" s="12" customFormat="1" ht="33" customHeight="1">
      <c r="B552" s="13"/>
      <c r="C552" s="14"/>
      <c r="D552" s="15"/>
      <c r="E552" s="16"/>
      <c r="F552" s="15"/>
      <c r="G552" s="15"/>
      <c r="H552" s="17"/>
      <c r="I552" s="21"/>
      <c r="J552" s="21"/>
      <c r="K552" s="21"/>
      <c r="L552" s="21"/>
      <c r="M552" s="21"/>
      <c r="N552" s="21"/>
      <c r="O552" s="21"/>
      <c r="P552" s="21"/>
      <c r="Q552" s="21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2:256" s="12" customFormat="1" ht="33" customHeight="1">
      <c r="B553" s="13"/>
      <c r="C553" s="14"/>
      <c r="D553" s="15"/>
      <c r="E553" s="16"/>
      <c r="F553" s="15"/>
      <c r="G553" s="15"/>
      <c r="H553" s="17"/>
      <c r="I553" s="21"/>
      <c r="J553" s="21"/>
      <c r="K553" s="21"/>
      <c r="L553" s="21"/>
      <c r="M553" s="21"/>
      <c r="N553" s="21"/>
      <c r="O553" s="21"/>
      <c r="P553" s="21"/>
      <c r="Q553" s="21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2:256" s="12" customFormat="1" ht="33" customHeight="1">
      <c r="B554" s="13"/>
      <c r="C554" s="14"/>
      <c r="D554" s="15"/>
      <c r="E554" s="16"/>
      <c r="F554" s="15"/>
      <c r="G554" s="15"/>
      <c r="H554" s="17"/>
      <c r="I554" s="21"/>
      <c r="J554" s="21"/>
      <c r="K554" s="21"/>
      <c r="L554" s="21"/>
      <c r="M554" s="21"/>
      <c r="N554" s="21"/>
      <c r="O554" s="21"/>
      <c r="P554" s="21"/>
      <c r="Q554" s="21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2:256" s="12" customFormat="1" ht="33" customHeight="1">
      <c r="B555" s="13"/>
      <c r="C555" s="14"/>
      <c r="D555" s="15"/>
      <c r="E555" s="16"/>
      <c r="F555" s="15"/>
      <c r="G555" s="15"/>
      <c r="H555" s="17"/>
      <c r="I555" s="21"/>
      <c r="J555" s="21"/>
      <c r="K555" s="21"/>
      <c r="L555" s="21"/>
      <c r="M555" s="21"/>
      <c r="N555" s="21"/>
      <c r="O555" s="21"/>
      <c r="P555" s="21"/>
      <c r="Q555" s="21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2:256" s="12" customFormat="1" ht="33" customHeight="1">
      <c r="B556" s="13"/>
      <c r="C556" s="14"/>
      <c r="D556" s="15"/>
      <c r="E556" s="16"/>
      <c r="F556" s="15"/>
      <c r="G556" s="15"/>
      <c r="H556" s="17"/>
      <c r="I556" s="21"/>
      <c r="J556" s="21"/>
      <c r="K556" s="21"/>
      <c r="L556" s="21"/>
      <c r="M556" s="21"/>
      <c r="N556" s="21"/>
      <c r="O556" s="21"/>
      <c r="P556" s="21"/>
      <c r="Q556" s="21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2:256" s="12" customFormat="1" ht="33" customHeight="1">
      <c r="B557" s="13"/>
      <c r="C557" s="14"/>
      <c r="D557" s="15"/>
      <c r="E557" s="16"/>
      <c r="F557" s="15"/>
      <c r="G557" s="15"/>
      <c r="H557" s="17"/>
      <c r="I557" s="21"/>
      <c r="J557" s="21"/>
      <c r="K557" s="21"/>
      <c r="L557" s="21"/>
      <c r="M557" s="21"/>
      <c r="N557" s="21"/>
      <c r="O557" s="21"/>
      <c r="P557" s="21"/>
      <c r="Q557" s="21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2:256" s="12" customFormat="1" ht="33" customHeight="1">
      <c r="B558" s="13"/>
      <c r="C558" s="14"/>
      <c r="D558" s="15"/>
      <c r="E558" s="16"/>
      <c r="F558" s="15"/>
      <c r="G558" s="15"/>
      <c r="H558" s="17"/>
      <c r="I558" s="21"/>
      <c r="J558" s="21"/>
      <c r="K558" s="21"/>
      <c r="L558" s="21"/>
      <c r="M558" s="21"/>
      <c r="N558" s="21"/>
      <c r="O558" s="21"/>
      <c r="P558" s="21"/>
      <c r="Q558" s="21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2:256" s="12" customFormat="1" ht="33" customHeight="1">
      <c r="B559" s="13"/>
      <c r="C559" s="14"/>
      <c r="D559" s="15"/>
      <c r="E559" s="16"/>
      <c r="F559" s="15"/>
      <c r="G559" s="15"/>
      <c r="H559" s="17"/>
      <c r="I559" s="21"/>
      <c r="J559" s="21"/>
      <c r="K559" s="21"/>
      <c r="L559" s="21"/>
      <c r="M559" s="21"/>
      <c r="N559" s="21"/>
      <c r="O559" s="21"/>
      <c r="P559" s="21"/>
      <c r="Q559" s="21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2:256" s="12" customFormat="1" ht="33" customHeight="1">
      <c r="B560" s="13"/>
      <c r="C560" s="14"/>
      <c r="D560" s="15"/>
      <c r="E560" s="16"/>
      <c r="F560" s="15"/>
      <c r="G560" s="15"/>
      <c r="H560" s="17"/>
      <c r="I560" s="21"/>
      <c r="J560" s="21"/>
      <c r="K560" s="21"/>
      <c r="L560" s="21"/>
      <c r="M560" s="21"/>
      <c r="N560" s="21"/>
      <c r="O560" s="21"/>
      <c r="P560" s="21"/>
      <c r="Q560" s="21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2:256" s="12" customFormat="1" ht="33" customHeight="1">
      <c r="B561" s="13"/>
      <c r="C561" s="14"/>
      <c r="D561" s="15"/>
      <c r="E561" s="16"/>
      <c r="F561" s="15"/>
      <c r="G561" s="15"/>
      <c r="H561" s="17"/>
      <c r="I561" s="21"/>
      <c r="J561" s="21"/>
      <c r="K561" s="21"/>
      <c r="L561" s="21"/>
      <c r="M561" s="21"/>
      <c r="N561" s="21"/>
      <c r="O561" s="21"/>
      <c r="P561" s="21"/>
      <c r="Q561" s="2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2:256" s="12" customFormat="1" ht="33" customHeight="1">
      <c r="B562" s="13"/>
      <c r="C562" s="14"/>
      <c r="D562" s="15"/>
      <c r="E562" s="16"/>
      <c r="F562" s="15"/>
      <c r="G562" s="15"/>
      <c r="H562" s="17"/>
      <c r="I562" s="21"/>
      <c r="J562" s="21"/>
      <c r="K562" s="21"/>
      <c r="L562" s="21"/>
      <c r="M562" s="21"/>
      <c r="N562" s="21"/>
      <c r="O562" s="21"/>
      <c r="P562" s="21"/>
      <c r="Q562" s="21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2:256" s="12" customFormat="1" ht="33" customHeight="1">
      <c r="B563" s="13"/>
      <c r="C563" s="14"/>
      <c r="D563" s="15"/>
      <c r="E563" s="16"/>
      <c r="F563" s="15"/>
      <c r="G563" s="15"/>
      <c r="H563" s="17"/>
      <c r="I563" s="21"/>
      <c r="J563" s="21"/>
      <c r="K563" s="21"/>
      <c r="L563" s="21"/>
      <c r="M563" s="21"/>
      <c r="N563" s="21"/>
      <c r="O563" s="21"/>
      <c r="P563" s="21"/>
      <c r="Q563" s="21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2:256" s="12" customFormat="1" ht="33" customHeight="1">
      <c r="B564" s="13"/>
      <c r="C564" s="14"/>
      <c r="D564" s="15"/>
      <c r="E564" s="16"/>
      <c r="F564" s="15"/>
      <c r="G564" s="15"/>
      <c r="H564" s="17"/>
      <c r="I564" s="21"/>
      <c r="J564" s="21"/>
      <c r="K564" s="21"/>
      <c r="L564" s="21"/>
      <c r="M564" s="21"/>
      <c r="N564" s="21"/>
      <c r="O564" s="21"/>
      <c r="P564" s="21"/>
      <c r="Q564" s="21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2:256" s="12" customFormat="1" ht="33" customHeight="1">
      <c r="B565" s="13"/>
      <c r="C565" s="14"/>
      <c r="D565" s="15"/>
      <c r="E565" s="16"/>
      <c r="F565" s="15"/>
      <c r="G565" s="15"/>
      <c r="H565" s="17"/>
      <c r="I565" s="21"/>
      <c r="J565" s="21"/>
      <c r="K565" s="21"/>
      <c r="L565" s="21"/>
      <c r="M565" s="21"/>
      <c r="N565" s="21"/>
      <c r="O565" s="21"/>
      <c r="P565" s="21"/>
      <c r="Q565" s="21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2:256" s="12" customFormat="1" ht="33" customHeight="1">
      <c r="B566" s="13"/>
      <c r="C566" s="14"/>
      <c r="D566" s="15"/>
      <c r="E566" s="16"/>
      <c r="F566" s="15"/>
      <c r="G566" s="15"/>
      <c r="H566" s="17"/>
      <c r="I566" s="21"/>
      <c r="J566" s="21"/>
      <c r="K566" s="21"/>
      <c r="L566" s="21"/>
      <c r="M566" s="21"/>
      <c r="N566" s="21"/>
      <c r="O566" s="21"/>
      <c r="P566" s="21"/>
      <c r="Q566" s="21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2:256" s="12" customFormat="1" ht="33" customHeight="1">
      <c r="B567" s="13"/>
      <c r="C567" s="14"/>
      <c r="D567" s="15"/>
      <c r="E567" s="16"/>
      <c r="F567" s="15"/>
      <c r="G567" s="15"/>
      <c r="H567" s="17"/>
      <c r="I567" s="21"/>
      <c r="J567" s="21"/>
      <c r="K567" s="21"/>
      <c r="L567" s="21"/>
      <c r="M567" s="21"/>
      <c r="N567" s="21"/>
      <c r="O567" s="21"/>
      <c r="P567" s="21"/>
      <c r="Q567" s="21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2:256" s="12" customFormat="1" ht="33" customHeight="1">
      <c r="B568" s="13"/>
      <c r="C568" s="14"/>
      <c r="D568" s="15"/>
      <c r="E568" s="16"/>
      <c r="F568" s="15"/>
      <c r="G568" s="15"/>
      <c r="H568" s="17"/>
      <c r="I568" s="21"/>
      <c r="J568" s="21"/>
      <c r="K568" s="21"/>
      <c r="L568" s="21"/>
      <c r="M568" s="21"/>
      <c r="N568" s="21"/>
      <c r="O568" s="21"/>
      <c r="P568" s="21"/>
      <c r="Q568" s="21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2:256" s="12" customFormat="1" ht="33" customHeight="1">
      <c r="B569" s="13"/>
      <c r="C569" s="14"/>
      <c r="D569" s="15"/>
      <c r="E569" s="16"/>
      <c r="F569" s="15"/>
      <c r="G569" s="15"/>
      <c r="H569" s="17"/>
      <c r="I569" s="21"/>
      <c r="J569" s="21"/>
      <c r="K569" s="21"/>
      <c r="L569" s="21"/>
      <c r="M569" s="21"/>
      <c r="N569" s="21"/>
      <c r="O569" s="21"/>
      <c r="P569" s="21"/>
      <c r="Q569" s="21"/>
      <c r="IB569"/>
      <c r="IC569"/>
      <c r="ID569"/>
      <c r="IE569"/>
      <c r="IF569"/>
      <c r="IG569"/>
      <c r="IH569"/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</row>
    <row r="570" spans="2:256" s="12" customFormat="1" ht="33" customHeight="1">
      <c r="B570" s="13"/>
      <c r="C570" s="14"/>
      <c r="D570" s="15"/>
      <c r="E570" s="16"/>
      <c r="F570" s="15"/>
      <c r="G570" s="15"/>
      <c r="H570" s="17"/>
      <c r="I570" s="21"/>
      <c r="J570" s="21"/>
      <c r="K570" s="21"/>
      <c r="L570" s="21"/>
      <c r="M570" s="21"/>
      <c r="N570" s="21"/>
      <c r="O570" s="21"/>
      <c r="P570" s="21"/>
      <c r="Q570" s="21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2:256" s="12" customFormat="1" ht="33" customHeight="1">
      <c r="B571" s="13"/>
      <c r="C571" s="14"/>
      <c r="D571" s="15"/>
      <c r="E571" s="16"/>
      <c r="F571" s="15"/>
      <c r="G571" s="15"/>
      <c r="H571" s="17"/>
      <c r="I571" s="21"/>
      <c r="J571" s="21"/>
      <c r="K571" s="21"/>
      <c r="L571" s="21"/>
      <c r="M571" s="21"/>
      <c r="N571" s="21"/>
      <c r="O571" s="21"/>
      <c r="P571" s="21"/>
      <c r="Q571" s="2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2:256" s="12" customFormat="1" ht="33" customHeight="1">
      <c r="B572" s="13"/>
      <c r="C572" s="14"/>
      <c r="D572" s="15"/>
      <c r="E572" s="16"/>
      <c r="F572" s="15"/>
      <c r="G572" s="15"/>
      <c r="H572" s="17"/>
      <c r="I572" s="21"/>
      <c r="J572" s="21"/>
      <c r="K572" s="21"/>
      <c r="L572" s="21"/>
      <c r="M572" s="21"/>
      <c r="N572" s="21"/>
      <c r="O572" s="21"/>
      <c r="P572" s="21"/>
      <c r="Q572" s="21"/>
      <c r="IB572"/>
      <c r="IC572"/>
      <c r="ID572"/>
      <c r="IE572"/>
      <c r="IF572"/>
      <c r="IG572"/>
      <c r="IH572"/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</row>
    <row r="573" spans="2:256" s="12" customFormat="1" ht="33" customHeight="1">
      <c r="B573" s="13"/>
      <c r="C573" s="14"/>
      <c r="D573" s="15"/>
      <c r="E573" s="16"/>
      <c r="F573" s="15"/>
      <c r="G573" s="15"/>
      <c r="H573" s="17"/>
      <c r="I573" s="21"/>
      <c r="J573" s="21"/>
      <c r="K573" s="21"/>
      <c r="L573" s="21"/>
      <c r="M573" s="21"/>
      <c r="N573" s="21"/>
      <c r="O573" s="21"/>
      <c r="P573" s="21"/>
      <c r="Q573" s="21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2:256" s="12" customFormat="1" ht="33" customHeight="1">
      <c r="B574" s="13"/>
      <c r="C574" s="14"/>
      <c r="D574" s="15"/>
      <c r="E574" s="16"/>
      <c r="F574" s="15"/>
      <c r="G574" s="15"/>
      <c r="H574" s="17"/>
      <c r="I574" s="21"/>
      <c r="J574" s="21"/>
      <c r="K574" s="21"/>
      <c r="L574" s="21"/>
      <c r="M574" s="21"/>
      <c r="N574" s="21"/>
      <c r="O574" s="21"/>
      <c r="P574" s="21"/>
      <c r="Q574" s="21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2:256" s="12" customFormat="1" ht="33" customHeight="1">
      <c r="B575" s="13"/>
      <c r="C575" s="14"/>
      <c r="D575" s="15"/>
      <c r="E575" s="16"/>
      <c r="F575" s="15"/>
      <c r="G575" s="15"/>
      <c r="H575" s="17"/>
      <c r="I575" s="21"/>
      <c r="J575" s="21"/>
      <c r="K575" s="21"/>
      <c r="L575" s="21"/>
      <c r="M575" s="21"/>
      <c r="N575" s="21"/>
      <c r="O575" s="21"/>
      <c r="P575" s="21"/>
      <c r="Q575" s="21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2:256" s="12" customFormat="1" ht="33" customHeight="1">
      <c r="B576" s="13"/>
      <c r="C576" s="14"/>
      <c r="D576" s="15"/>
      <c r="E576" s="16"/>
      <c r="F576" s="15"/>
      <c r="G576" s="15"/>
      <c r="H576" s="17"/>
      <c r="I576" s="21"/>
      <c r="J576" s="21"/>
      <c r="K576" s="21"/>
      <c r="L576" s="21"/>
      <c r="M576" s="21"/>
      <c r="N576" s="21"/>
      <c r="O576" s="21"/>
      <c r="P576" s="21"/>
      <c r="Q576" s="21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2:256" s="12" customFormat="1" ht="33" customHeight="1">
      <c r="B577" s="13"/>
      <c r="C577" s="14"/>
      <c r="D577" s="15"/>
      <c r="E577" s="16"/>
      <c r="F577" s="15"/>
      <c r="G577" s="15"/>
      <c r="H577" s="17"/>
      <c r="I577" s="21"/>
      <c r="J577" s="21"/>
      <c r="K577" s="21"/>
      <c r="L577" s="21"/>
      <c r="M577" s="21"/>
      <c r="N577" s="21"/>
      <c r="O577" s="21"/>
      <c r="P577" s="21"/>
      <c r="Q577" s="21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2:256" s="12" customFormat="1" ht="33" customHeight="1">
      <c r="B578" s="13"/>
      <c r="C578" s="14"/>
      <c r="D578" s="15"/>
      <c r="E578" s="16"/>
      <c r="F578" s="15"/>
      <c r="G578" s="15"/>
      <c r="H578" s="17"/>
      <c r="I578" s="21"/>
      <c r="J578" s="21"/>
      <c r="K578" s="21"/>
      <c r="L578" s="21"/>
      <c r="M578" s="21"/>
      <c r="N578" s="21"/>
      <c r="O578" s="21"/>
      <c r="P578" s="21"/>
      <c r="Q578" s="21"/>
      <c r="IB578"/>
      <c r="IC578"/>
      <c r="ID578"/>
      <c r="IE578"/>
      <c r="IF578"/>
      <c r="IG578"/>
      <c r="IH578"/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</row>
    <row r="579" spans="2:256" s="12" customFormat="1" ht="33" customHeight="1">
      <c r="B579" s="13"/>
      <c r="C579" s="14"/>
      <c r="D579" s="15"/>
      <c r="E579" s="16"/>
      <c r="F579" s="15"/>
      <c r="G579" s="15"/>
      <c r="H579" s="17"/>
      <c r="I579" s="21"/>
      <c r="J579" s="21"/>
      <c r="K579" s="21"/>
      <c r="L579" s="21"/>
      <c r="M579" s="21"/>
      <c r="N579" s="21"/>
      <c r="O579" s="21"/>
      <c r="P579" s="21"/>
      <c r="Q579" s="21"/>
      <c r="IB579"/>
      <c r="IC579"/>
      <c r="ID579"/>
      <c r="IE579"/>
      <c r="IF579"/>
      <c r="IG579"/>
      <c r="IH579"/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</row>
    <row r="580" spans="2:256" s="12" customFormat="1" ht="33" customHeight="1">
      <c r="B580" s="13"/>
      <c r="C580" s="14"/>
      <c r="D580" s="15"/>
      <c r="E580" s="16"/>
      <c r="F580" s="15"/>
      <c r="G580" s="15"/>
      <c r="H580" s="17"/>
      <c r="I580" s="21"/>
      <c r="J580" s="21"/>
      <c r="K580" s="21"/>
      <c r="L580" s="21"/>
      <c r="M580" s="21"/>
      <c r="N580" s="21"/>
      <c r="O580" s="21"/>
      <c r="P580" s="21"/>
      <c r="Q580" s="21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2:256" s="12" customFormat="1" ht="33" customHeight="1">
      <c r="B581" s="13"/>
      <c r="C581" s="14"/>
      <c r="D581" s="15"/>
      <c r="E581" s="16"/>
      <c r="F581" s="15"/>
      <c r="G581" s="15"/>
      <c r="H581" s="17"/>
      <c r="I581" s="21"/>
      <c r="J581" s="21"/>
      <c r="K581" s="21"/>
      <c r="L581" s="21"/>
      <c r="M581" s="21"/>
      <c r="N581" s="21"/>
      <c r="O581" s="21"/>
      <c r="P581" s="21"/>
      <c r="Q581" s="2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2:256" s="12" customFormat="1" ht="33" customHeight="1">
      <c r="B582" s="13"/>
      <c r="C582" s="14"/>
      <c r="D582" s="15"/>
      <c r="E582" s="16"/>
      <c r="F582" s="15"/>
      <c r="G582" s="15"/>
      <c r="H582" s="17"/>
      <c r="I582" s="21"/>
      <c r="J582" s="21"/>
      <c r="K582" s="21"/>
      <c r="L582" s="21"/>
      <c r="M582" s="21"/>
      <c r="N582" s="21"/>
      <c r="O582" s="21"/>
      <c r="P582" s="21"/>
      <c r="Q582" s="21"/>
      <c r="IB582"/>
      <c r="IC582"/>
      <c r="ID582"/>
      <c r="IE582"/>
      <c r="IF582"/>
      <c r="IG582"/>
      <c r="IH582"/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</row>
    <row r="583" spans="2:256" s="12" customFormat="1" ht="33" customHeight="1">
      <c r="B583" s="13"/>
      <c r="C583" s="14"/>
      <c r="D583" s="15"/>
      <c r="E583" s="16"/>
      <c r="F583" s="15"/>
      <c r="G583" s="15"/>
      <c r="H583" s="17"/>
      <c r="I583" s="21"/>
      <c r="J583" s="21"/>
      <c r="K583" s="21"/>
      <c r="L583" s="21"/>
      <c r="M583" s="21"/>
      <c r="N583" s="21"/>
      <c r="O583" s="21"/>
      <c r="P583" s="21"/>
      <c r="Q583" s="21"/>
      <c r="IB583"/>
      <c r="IC583"/>
      <c r="ID583"/>
      <c r="IE583"/>
      <c r="IF583"/>
      <c r="IG583"/>
      <c r="IH583"/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</row>
    <row r="584" spans="2:256" s="12" customFormat="1" ht="33" customHeight="1">
      <c r="B584" s="13"/>
      <c r="C584" s="14"/>
      <c r="D584" s="15"/>
      <c r="E584" s="16"/>
      <c r="F584" s="15"/>
      <c r="G584" s="15"/>
      <c r="H584" s="17"/>
      <c r="I584" s="21"/>
      <c r="J584" s="21"/>
      <c r="K584" s="21"/>
      <c r="L584" s="21"/>
      <c r="M584" s="21"/>
      <c r="N584" s="21"/>
      <c r="O584" s="21"/>
      <c r="P584" s="21"/>
      <c r="Q584" s="21"/>
      <c r="IB584"/>
      <c r="IC584"/>
      <c r="ID584"/>
      <c r="IE584"/>
      <c r="IF584"/>
      <c r="IG584"/>
      <c r="IH584"/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</row>
    <row r="585" spans="2:256" s="12" customFormat="1" ht="33" customHeight="1">
      <c r="B585" s="13"/>
      <c r="C585" s="14"/>
      <c r="D585" s="15"/>
      <c r="E585" s="16"/>
      <c r="F585" s="15"/>
      <c r="G585" s="15"/>
      <c r="H585" s="17"/>
      <c r="I585" s="21"/>
      <c r="J585" s="21"/>
      <c r="K585" s="21"/>
      <c r="L585" s="21"/>
      <c r="M585" s="21"/>
      <c r="N585" s="21"/>
      <c r="O585" s="21"/>
      <c r="P585" s="21"/>
      <c r="Q585" s="21"/>
      <c r="IB585"/>
      <c r="IC585"/>
      <c r="ID585"/>
      <c r="IE585"/>
      <c r="IF585"/>
      <c r="IG585"/>
      <c r="IH585"/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</row>
    <row r="586" spans="2:256" s="12" customFormat="1" ht="33" customHeight="1">
      <c r="B586" s="13"/>
      <c r="C586" s="14"/>
      <c r="D586" s="15"/>
      <c r="E586" s="16"/>
      <c r="F586" s="15"/>
      <c r="G586" s="15"/>
      <c r="H586" s="17"/>
      <c r="I586" s="21"/>
      <c r="J586" s="21"/>
      <c r="K586" s="21"/>
      <c r="L586" s="21"/>
      <c r="M586" s="21"/>
      <c r="N586" s="21"/>
      <c r="O586" s="21"/>
      <c r="P586" s="21"/>
      <c r="Q586" s="21"/>
      <c r="IB586"/>
      <c r="IC586"/>
      <c r="ID586"/>
      <c r="IE586"/>
      <c r="IF586"/>
      <c r="IG586"/>
      <c r="IH586"/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</row>
    <row r="587" spans="2:256" s="12" customFormat="1" ht="33" customHeight="1">
      <c r="B587" s="13"/>
      <c r="C587" s="14"/>
      <c r="D587" s="15"/>
      <c r="E587" s="16"/>
      <c r="F587" s="15"/>
      <c r="G587" s="15"/>
      <c r="H587" s="17"/>
      <c r="I587" s="21"/>
      <c r="J587" s="21"/>
      <c r="K587" s="21"/>
      <c r="L587" s="21"/>
      <c r="M587" s="21"/>
      <c r="N587" s="21"/>
      <c r="O587" s="21"/>
      <c r="P587" s="21"/>
      <c r="Q587" s="21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</row>
    <row r="588" spans="2:256" s="12" customFormat="1" ht="33" customHeight="1">
      <c r="B588" s="13"/>
      <c r="C588" s="14"/>
      <c r="D588" s="15"/>
      <c r="E588" s="16"/>
      <c r="F588" s="15"/>
      <c r="G588" s="15"/>
      <c r="H588" s="17"/>
      <c r="I588" s="21"/>
      <c r="J588" s="21"/>
      <c r="K588" s="21"/>
      <c r="L588" s="21"/>
      <c r="M588" s="21"/>
      <c r="N588" s="21"/>
      <c r="O588" s="21"/>
      <c r="P588" s="21"/>
      <c r="Q588" s="21"/>
      <c r="IB588"/>
      <c r="IC588"/>
      <c r="ID588"/>
      <c r="IE588"/>
      <c r="IF588"/>
      <c r="IG588"/>
      <c r="IH588"/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</row>
    <row r="589" spans="2:256" s="12" customFormat="1" ht="33" customHeight="1">
      <c r="B589" s="13"/>
      <c r="C589" s="14"/>
      <c r="D589" s="15"/>
      <c r="E589" s="16"/>
      <c r="F589" s="15"/>
      <c r="G589" s="15"/>
      <c r="H589" s="17"/>
      <c r="I589" s="21"/>
      <c r="J589" s="21"/>
      <c r="K589" s="21"/>
      <c r="L589" s="21"/>
      <c r="M589" s="21"/>
      <c r="N589" s="21"/>
      <c r="O589" s="21"/>
      <c r="P589" s="21"/>
      <c r="Q589" s="21"/>
      <c r="IB589"/>
      <c r="IC589"/>
      <c r="ID589"/>
      <c r="IE589"/>
      <c r="IF589"/>
      <c r="IG589"/>
      <c r="IH589"/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</row>
    <row r="590" spans="2:256" s="12" customFormat="1" ht="33" customHeight="1">
      <c r="B590" s="13"/>
      <c r="C590" s="14"/>
      <c r="D590" s="15"/>
      <c r="E590" s="16"/>
      <c r="F590" s="15"/>
      <c r="G590" s="15"/>
      <c r="H590" s="17"/>
      <c r="I590" s="21"/>
      <c r="J590" s="21"/>
      <c r="K590" s="21"/>
      <c r="L590" s="21"/>
      <c r="M590" s="21"/>
      <c r="N590" s="21"/>
      <c r="O590" s="21"/>
      <c r="P590" s="21"/>
      <c r="Q590" s="21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</row>
    <row r="591" spans="2:256" s="12" customFormat="1" ht="33" customHeight="1">
      <c r="B591" s="13"/>
      <c r="C591" s="14"/>
      <c r="D591" s="15"/>
      <c r="E591" s="16"/>
      <c r="F591" s="15"/>
      <c r="G591" s="15"/>
      <c r="H591" s="17"/>
      <c r="I591" s="21"/>
      <c r="J591" s="21"/>
      <c r="K591" s="21"/>
      <c r="L591" s="21"/>
      <c r="M591" s="21"/>
      <c r="N591" s="21"/>
      <c r="O591" s="21"/>
      <c r="P591" s="21"/>
      <c r="Q591" s="21"/>
      <c r="IB591"/>
      <c r="IC591"/>
      <c r="ID591"/>
      <c r="IE591"/>
      <c r="IF591"/>
      <c r="IG591"/>
      <c r="IH591"/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</row>
    <row r="592" spans="2:256" s="12" customFormat="1" ht="33" customHeight="1">
      <c r="B592" s="13"/>
      <c r="C592" s="14"/>
      <c r="D592" s="15"/>
      <c r="E592" s="16"/>
      <c r="F592" s="15"/>
      <c r="G592" s="15"/>
      <c r="H592" s="17"/>
      <c r="I592" s="21"/>
      <c r="J592" s="21"/>
      <c r="K592" s="21"/>
      <c r="L592" s="21"/>
      <c r="M592" s="21"/>
      <c r="N592" s="21"/>
      <c r="O592" s="21"/>
      <c r="P592" s="21"/>
      <c r="Q592" s="21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</row>
    <row r="593" spans="2:256" s="12" customFormat="1" ht="33" customHeight="1">
      <c r="B593" s="13"/>
      <c r="C593" s="14"/>
      <c r="D593" s="15"/>
      <c r="E593" s="16"/>
      <c r="F593" s="15"/>
      <c r="G593" s="15"/>
      <c r="H593" s="17"/>
      <c r="I593" s="21"/>
      <c r="J593" s="21"/>
      <c r="K593" s="21"/>
      <c r="L593" s="21"/>
      <c r="M593" s="21"/>
      <c r="N593" s="21"/>
      <c r="O593" s="21"/>
      <c r="P593" s="21"/>
      <c r="Q593" s="21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</row>
    <row r="594" spans="2:256" s="12" customFormat="1" ht="33" customHeight="1">
      <c r="B594" s="13"/>
      <c r="C594" s="14"/>
      <c r="D594" s="15"/>
      <c r="E594" s="16"/>
      <c r="F594" s="15"/>
      <c r="G594" s="15"/>
      <c r="H594" s="17"/>
      <c r="I594" s="21"/>
      <c r="J594" s="21"/>
      <c r="K594" s="21"/>
      <c r="L594" s="21"/>
      <c r="M594" s="21"/>
      <c r="N594" s="21"/>
      <c r="O594" s="21"/>
      <c r="P594" s="21"/>
      <c r="Q594" s="21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</row>
    <row r="595" spans="2:256" s="12" customFormat="1" ht="33" customHeight="1">
      <c r="B595" s="13"/>
      <c r="C595" s="14"/>
      <c r="D595" s="15"/>
      <c r="E595" s="16"/>
      <c r="F595" s="15"/>
      <c r="G595" s="15"/>
      <c r="H595" s="17"/>
      <c r="I595" s="21"/>
      <c r="J595" s="21"/>
      <c r="K595" s="21"/>
      <c r="L595" s="21"/>
      <c r="M595" s="21"/>
      <c r="N595" s="21"/>
      <c r="O595" s="21"/>
      <c r="P595" s="21"/>
      <c r="Q595" s="21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2:256" s="12" customFormat="1" ht="33" customHeight="1">
      <c r="B596" s="13"/>
      <c r="C596" s="14"/>
      <c r="D596" s="15"/>
      <c r="E596" s="16"/>
      <c r="F596" s="15"/>
      <c r="G596" s="15"/>
      <c r="H596" s="17"/>
      <c r="I596" s="21"/>
      <c r="J596" s="21"/>
      <c r="K596" s="21"/>
      <c r="L596" s="21"/>
      <c r="M596" s="21"/>
      <c r="N596" s="21"/>
      <c r="O596" s="21"/>
      <c r="P596" s="21"/>
      <c r="Q596" s="21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2:256" s="12" customFormat="1" ht="33" customHeight="1">
      <c r="B597" s="13"/>
      <c r="C597" s="14"/>
      <c r="D597" s="15"/>
      <c r="E597" s="16"/>
      <c r="F597" s="15"/>
      <c r="G597" s="15"/>
      <c r="H597" s="17"/>
      <c r="I597" s="21"/>
      <c r="J597" s="21"/>
      <c r="K597" s="21"/>
      <c r="L597" s="21"/>
      <c r="M597" s="21"/>
      <c r="N597" s="21"/>
      <c r="O597" s="21"/>
      <c r="P597" s="21"/>
      <c r="Q597" s="21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2:256" s="12" customFormat="1" ht="33" customHeight="1">
      <c r="B598" s="13"/>
      <c r="C598" s="14"/>
      <c r="D598" s="15"/>
      <c r="E598" s="16"/>
      <c r="F598" s="15"/>
      <c r="G598" s="15"/>
      <c r="H598" s="17"/>
      <c r="I598" s="21"/>
      <c r="J598" s="21"/>
      <c r="K598" s="21"/>
      <c r="L598" s="21"/>
      <c r="M598" s="21"/>
      <c r="N598" s="21"/>
      <c r="O598" s="21"/>
      <c r="P598" s="21"/>
      <c r="Q598" s="21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2:256" s="12" customFormat="1" ht="33" customHeight="1">
      <c r="B599" s="13"/>
      <c r="C599" s="14"/>
      <c r="D599" s="15"/>
      <c r="E599" s="16"/>
      <c r="F599" s="15"/>
      <c r="G599" s="15"/>
      <c r="H599" s="17"/>
      <c r="I599" s="21"/>
      <c r="J599" s="21"/>
      <c r="K599" s="21"/>
      <c r="L599" s="21"/>
      <c r="M599" s="21"/>
      <c r="N599" s="21"/>
      <c r="O599" s="21"/>
      <c r="P599" s="21"/>
      <c r="Q599" s="21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5535" ht="12.75" customHeight="1"/>
    <row r="65536" ht="12.75" customHeight="1"/>
  </sheetData>
  <sheetProtection selectLockedCells="1" selectUnlockedCells="1"/>
  <printOptions/>
  <pageMargins left="0.31527777777777777" right="0.31527777777777777" top="0.39375" bottom="0.39375" header="0.5118110236220472" footer="0.5118110236220472"/>
  <pageSetup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Hruska</cp:lastModifiedBy>
  <cp:lastPrinted>2023-11-28T16:35:38Z</cp:lastPrinted>
  <dcterms:created xsi:type="dcterms:W3CDTF">2023-11-28T16:36:39Z</dcterms:created>
  <dcterms:modified xsi:type="dcterms:W3CDTF">2024-01-25T11:54:45Z</dcterms:modified>
  <cp:category/>
  <cp:version/>
  <cp:contentType/>
  <cp:contentStatus/>
</cp:coreProperties>
</file>